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Root\Projects\Web\Blog\public\blog\unified-progressive-tax-system\"/>
    </mc:Choice>
  </mc:AlternateContent>
  <xr:revisionPtr revIDLastSave="0" documentId="13_ncr:1_{8FDFFEF5-FF4C-4D34-BF5D-0E349CD8EA8B}" xr6:coauthVersionLast="47" xr6:coauthVersionMax="47" xr10:uidLastSave="{00000000-0000-0000-0000-000000000000}"/>
  <bookViews>
    <workbookView xWindow="38280" yWindow="-120" windowWidth="29040" windowHeight="15840" activeTab="2" xr2:uid="{00000000-000D-0000-FFFF-FFFF00000000}"/>
  </bookViews>
  <sheets>
    <sheet name="Gross-Net" sheetId="1" r:id="rId1"/>
    <sheet name="New Tax System" sheetId="2" r:id="rId2"/>
    <sheet name="Sheet1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2" l="1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2" i="2"/>
  <c r="Q2" i="1"/>
  <c r="F113" i="2"/>
  <c r="F2" i="2"/>
  <c r="F1" i="2"/>
  <c r="E1" i="2"/>
  <c r="D1" i="2"/>
  <c r="C1" i="2"/>
  <c r="B1" i="2"/>
  <c r="A1" i="2"/>
  <c r="D4" i="2"/>
  <c r="E4" i="2"/>
  <c r="F4" i="2"/>
  <c r="A113" i="2"/>
  <c r="B113" i="2"/>
  <c r="C113" i="2"/>
  <c r="D113" i="2"/>
  <c r="E113" i="2"/>
  <c r="A85" i="2"/>
  <c r="B85" i="2"/>
  <c r="C85" i="2"/>
  <c r="D85" i="2"/>
  <c r="E85" i="2"/>
  <c r="F85" i="2"/>
  <c r="A86" i="2"/>
  <c r="B86" i="2"/>
  <c r="C86" i="2"/>
  <c r="D86" i="2"/>
  <c r="E86" i="2"/>
  <c r="F86" i="2"/>
  <c r="A87" i="2"/>
  <c r="B87" i="2"/>
  <c r="C87" i="2"/>
  <c r="D87" i="2"/>
  <c r="E87" i="2"/>
  <c r="F87" i="2"/>
  <c r="A88" i="2"/>
  <c r="B88" i="2"/>
  <c r="C88" i="2"/>
  <c r="D88" i="2"/>
  <c r="E88" i="2"/>
  <c r="F88" i="2"/>
  <c r="A89" i="2"/>
  <c r="B89" i="2"/>
  <c r="C89" i="2"/>
  <c r="D89" i="2"/>
  <c r="E89" i="2"/>
  <c r="F89" i="2"/>
  <c r="A90" i="2"/>
  <c r="B90" i="2"/>
  <c r="C90" i="2"/>
  <c r="D90" i="2"/>
  <c r="E90" i="2"/>
  <c r="F90" i="2"/>
  <c r="A91" i="2"/>
  <c r="B91" i="2"/>
  <c r="C91" i="2"/>
  <c r="D91" i="2"/>
  <c r="E91" i="2"/>
  <c r="F91" i="2"/>
  <c r="A92" i="2"/>
  <c r="B92" i="2"/>
  <c r="C92" i="2"/>
  <c r="D92" i="2"/>
  <c r="E92" i="2"/>
  <c r="F92" i="2"/>
  <c r="A93" i="2"/>
  <c r="B93" i="2"/>
  <c r="C93" i="2"/>
  <c r="D93" i="2"/>
  <c r="E93" i="2"/>
  <c r="F93" i="2"/>
  <c r="A94" i="2"/>
  <c r="B94" i="2"/>
  <c r="C94" i="2"/>
  <c r="D94" i="2"/>
  <c r="E94" i="2"/>
  <c r="F94" i="2"/>
  <c r="A95" i="2"/>
  <c r="B95" i="2"/>
  <c r="C95" i="2"/>
  <c r="D95" i="2"/>
  <c r="E95" i="2"/>
  <c r="F95" i="2"/>
  <c r="A96" i="2"/>
  <c r="B96" i="2"/>
  <c r="C96" i="2"/>
  <c r="D96" i="2"/>
  <c r="E96" i="2"/>
  <c r="F96" i="2"/>
  <c r="A97" i="2"/>
  <c r="B97" i="2"/>
  <c r="C97" i="2"/>
  <c r="D97" i="2"/>
  <c r="E97" i="2"/>
  <c r="F97" i="2"/>
  <c r="A98" i="2"/>
  <c r="B98" i="2"/>
  <c r="C98" i="2"/>
  <c r="D98" i="2"/>
  <c r="E98" i="2"/>
  <c r="F98" i="2"/>
  <c r="A99" i="2"/>
  <c r="B99" i="2"/>
  <c r="C99" i="2"/>
  <c r="D99" i="2"/>
  <c r="E99" i="2"/>
  <c r="F99" i="2"/>
  <c r="A100" i="2"/>
  <c r="B100" i="2"/>
  <c r="C100" i="2"/>
  <c r="D100" i="2"/>
  <c r="E100" i="2"/>
  <c r="F100" i="2"/>
  <c r="A101" i="2"/>
  <c r="B101" i="2"/>
  <c r="C101" i="2"/>
  <c r="D101" i="2"/>
  <c r="E101" i="2"/>
  <c r="F101" i="2"/>
  <c r="A102" i="2"/>
  <c r="B102" i="2"/>
  <c r="C102" i="2"/>
  <c r="D102" i="2"/>
  <c r="E102" i="2"/>
  <c r="F102" i="2"/>
  <c r="A103" i="2"/>
  <c r="B103" i="2"/>
  <c r="C103" i="2"/>
  <c r="D103" i="2"/>
  <c r="E103" i="2"/>
  <c r="F103" i="2"/>
  <c r="A104" i="2"/>
  <c r="B104" i="2"/>
  <c r="C104" i="2"/>
  <c r="D104" i="2"/>
  <c r="E104" i="2"/>
  <c r="F104" i="2"/>
  <c r="A105" i="2"/>
  <c r="B105" i="2"/>
  <c r="C105" i="2"/>
  <c r="D105" i="2"/>
  <c r="E105" i="2"/>
  <c r="F105" i="2"/>
  <c r="A106" i="2"/>
  <c r="B106" i="2"/>
  <c r="C106" i="2"/>
  <c r="D106" i="2"/>
  <c r="E106" i="2"/>
  <c r="F106" i="2"/>
  <c r="A107" i="2"/>
  <c r="B107" i="2"/>
  <c r="C107" i="2"/>
  <c r="D107" i="2"/>
  <c r="E107" i="2"/>
  <c r="F107" i="2"/>
  <c r="A108" i="2"/>
  <c r="B108" i="2"/>
  <c r="C108" i="2"/>
  <c r="D108" i="2"/>
  <c r="E108" i="2"/>
  <c r="F108" i="2"/>
  <c r="A109" i="2"/>
  <c r="B109" i="2"/>
  <c r="C109" i="2"/>
  <c r="D109" i="2"/>
  <c r="E109" i="2"/>
  <c r="F109" i="2"/>
  <c r="A110" i="2"/>
  <c r="B110" i="2"/>
  <c r="C110" i="2"/>
  <c r="D110" i="2"/>
  <c r="E110" i="2"/>
  <c r="F110" i="2"/>
  <c r="A111" i="2"/>
  <c r="B111" i="2"/>
  <c r="C111" i="2"/>
  <c r="D111" i="2"/>
  <c r="E111" i="2"/>
  <c r="F111" i="2"/>
  <c r="A112" i="2"/>
  <c r="B112" i="2"/>
  <c r="C112" i="2"/>
  <c r="D112" i="2"/>
  <c r="E112" i="2"/>
  <c r="F112" i="2"/>
  <c r="A62" i="2"/>
  <c r="B62" i="2"/>
  <c r="C62" i="2"/>
  <c r="D62" i="2"/>
  <c r="E62" i="2"/>
  <c r="F62" i="2"/>
  <c r="A63" i="2"/>
  <c r="B63" i="2"/>
  <c r="C63" i="2"/>
  <c r="D63" i="2"/>
  <c r="E63" i="2"/>
  <c r="F63" i="2"/>
  <c r="A64" i="2"/>
  <c r="B64" i="2"/>
  <c r="C64" i="2"/>
  <c r="D64" i="2"/>
  <c r="E64" i="2"/>
  <c r="F64" i="2"/>
  <c r="A65" i="2"/>
  <c r="B65" i="2"/>
  <c r="C65" i="2"/>
  <c r="D65" i="2"/>
  <c r="E65" i="2"/>
  <c r="F65" i="2"/>
  <c r="A66" i="2"/>
  <c r="B66" i="2"/>
  <c r="C66" i="2"/>
  <c r="D66" i="2"/>
  <c r="E66" i="2"/>
  <c r="F66" i="2"/>
  <c r="A67" i="2"/>
  <c r="B67" i="2"/>
  <c r="C67" i="2"/>
  <c r="D67" i="2"/>
  <c r="E67" i="2"/>
  <c r="F67" i="2"/>
  <c r="A68" i="2"/>
  <c r="B68" i="2"/>
  <c r="C68" i="2"/>
  <c r="D68" i="2"/>
  <c r="E68" i="2"/>
  <c r="F68" i="2"/>
  <c r="A69" i="2"/>
  <c r="B69" i="2"/>
  <c r="C69" i="2"/>
  <c r="D69" i="2"/>
  <c r="E69" i="2"/>
  <c r="F69" i="2"/>
  <c r="A70" i="2"/>
  <c r="B70" i="2"/>
  <c r="C70" i="2"/>
  <c r="D70" i="2"/>
  <c r="E70" i="2"/>
  <c r="F70" i="2"/>
  <c r="A71" i="2"/>
  <c r="B71" i="2"/>
  <c r="C71" i="2"/>
  <c r="D71" i="2"/>
  <c r="E71" i="2"/>
  <c r="F71" i="2"/>
  <c r="A72" i="2"/>
  <c r="B72" i="2"/>
  <c r="C72" i="2"/>
  <c r="D72" i="2"/>
  <c r="E72" i="2"/>
  <c r="F72" i="2"/>
  <c r="A73" i="2"/>
  <c r="B73" i="2"/>
  <c r="C73" i="2"/>
  <c r="D73" i="2"/>
  <c r="E73" i="2"/>
  <c r="F73" i="2"/>
  <c r="A74" i="2"/>
  <c r="B74" i="2"/>
  <c r="C74" i="2"/>
  <c r="D74" i="2"/>
  <c r="E74" i="2"/>
  <c r="F74" i="2"/>
  <c r="A75" i="2"/>
  <c r="B75" i="2"/>
  <c r="C75" i="2"/>
  <c r="D75" i="2"/>
  <c r="E75" i="2"/>
  <c r="F75" i="2"/>
  <c r="A76" i="2"/>
  <c r="B76" i="2"/>
  <c r="C76" i="2"/>
  <c r="D76" i="2"/>
  <c r="E76" i="2"/>
  <c r="F76" i="2"/>
  <c r="A77" i="2"/>
  <c r="B77" i="2"/>
  <c r="C77" i="2"/>
  <c r="D77" i="2"/>
  <c r="E77" i="2"/>
  <c r="F77" i="2"/>
  <c r="A78" i="2"/>
  <c r="B78" i="2"/>
  <c r="C78" i="2"/>
  <c r="D78" i="2"/>
  <c r="E78" i="2"/>
  <c r="F78" i="2"/>
  <c r="A79" i="2"/>
  <c r="B79" i="2"/>
  <c r="C79" i="2"/>
  <c r="D79" i="2"/>
  <c r="E79" i="2"/>
  <c r="F79" i="2"/>
  <c r="A80" i="2"/>
  <c r="B80" i="2"/>
  <c r="C80" i="2"/>
  <c r="D80" i="2"/>
  <c r="E80" i="2"/>
  <c r="F80" i="2"/>
  <c r="A81" i="2"/>
  <c r="B81" i="2"/>
  <c r="C81" i="2"/>
  <c r="D81" i="2"/>
  <c r="E81" i="2"/>
  <c r="F81" i="2"/>
  <c r="A82" i="2"/>
  <c r="B82" i="2"/>
  <c r="C82" i="2"/>
  <c r="D82" i="2"/>
  <c r="E82" i="2"/>
  <c r="F82" i="2"/>
  <c r="A83" i="2"/>
  <c r="B83" i="2"/>
  <c r="C83" i="2"/>
  <c r="D83" i="2"/>
  <c r="E83" i="2"/>
  <c r="F83" i="2"/>
  <c r="A84" i="2"/>
  <c r="B84" i="2"/>
  <c r="C84" i="2"/>
  <c r="D84" i="2"/>
  <c r="E84" i="2"/>
  <c r="F84" i="2"/>
  <c r="A38" i="2"/>
  <c r="B38" i="2"/>
  <c r="C38" i="2"/>
  <c r="D38" i="2"/>
  <c r="E38" i="2"/>
  <c r="F38" i="2"/>
  <c r="A39" i="2"/>
  <c r="B39" i="2"/>
  <c r="C39" i="2"/>
  <c r="D39" i="2"/>
  <c r="E39" i="2"/>
  <c r="F39" i="2"/>
  <c r="A40" i="2"/>
  <c r="B40" i="2"/>
  <c r="C40" i="2"/>
  <c r="D40" i="2"/>
  <c r="E40" i="2"/>
  <c r="F40" i="2"/>
  <c r="A41" i="2"/>
  <c r="B41" i="2"/>
  <c r="C41" i="2"/>
  <c r="D41" i="2"/>
  <c r="E41" i="2"/>
  <c r="F41" i="2"/>
  <c r="A42" i="2"/>
  <c r="B42" i="2"/>
  <c r="C42" i="2"/>
  <c r="D42" i="2"/>
  <c r="E42" i="2"/>
  <c r="F42" i="2"/>
  <c r="A43" i="2"/>
  <c r="B43" i="2"/>
  <c r="C43" i="2"/>
  <c r="D43" i="2"/>
  <c r="E43" i="2"/>
  <c r="F43" i="2"/>
  <c r="A44" i="2"/>
  <c r="B44" i="2"/>
  <c r="C44" i="2"/>
  <c r="D44" i="2"/>
  <c r="E44" i="2"/>
  <c r="F44" i="2"/>
  <c r="A45" i="2"/>
  <c r="B45" i="2"/>
  <c r="C45" i="2"/>
  <c r="D45" i="2"/>
  <c r="E45" i="2"/>
  <c r="F45" i="2"/>
  <c r="A46" i="2"/>
  <c r="B46" i="2"/>
  <c r="C46" i="2"/>
  <c r="D46" i="2"/>
  <c r="E46" i="2"/>
  <c r="F46" i="2"/>
  <c r="A47" i="2"/>
  <c r="B47" i="2"/>
  <c r="C47" i="2"/>
  <c r="D47" i="2"/>
  <c r="E47" i="2"/>
  <c r="F47" i="2"/>
  <c r="A48" i="2"/>
  <c r="B48" i="2"/>
  <c r="C48" i="2"/>
  <c r="D48" i="2"/>
  <c r="E48" i="2"/>
  <c r="F48" i="2"/>
  <c r="A49" i="2"/>
  <c r="B49" i="2"/>
  <c r="C49" i="2"/>
  <c r="D49" i="2"/>
  <c r="E49" i="2"/>
  <c r="F49" i="2"/>
  <c r="A50" i="2"/>
  <c r="B50" i="2"/>
  <c r="C50" i="2"/>
  <c r="D50" i="2"/>
  <c r="E50" i="2"/>
  <c r="F50" i="2"/>
  <c r="A51" i="2"/>
  <c r="B51" i="2"/>
  <c r="C51" i="2"/>
  <c r="D51" i="2"/>
  <c r="E51" i="2"/>
  <c r="F51" i="2"/>
  <c r="A52" i="2"/>
  <c r="B52" i="2"/>
  <c r="C52" i="2"/>
  <c r="D52" i="2"/>
  <c r="E52" i="2"/>
  <c r="F52" i="2"/>
  <c r="A53" i="2"/>
  <c r="B53" i="2"/>
  <c r="C53" i="2"/>
  <c r="D53" i="2"/>
  <c r="E53" i="2"/>
  <c r="F53" i="2"/>
  <c r="A54" i="2"/>
  <c r="B54" i="2"/>
  <c r="C54" i="2"/>
  <c r="D54" i="2"/>
  <c r="E54" i="2"/>
  <c r="F54" i="2"/>
  <c r="A55" i="2"/>
  <c r="B55" i="2"/>
  <c r="C55" i="2"/>
  <c r="D55" i="2"/>
  <c r="E55" i="2"/>
  <c r="F55" i="2"/>
  <c r="A56" i="2"/>
  <c r="B56" i="2"/>
  <c r="C56" i="2"/>
  <c r="D56" i="2"/>
  <c r="E56" i="2"/>
  <c r="F56" i="2"/>
  <c r="A57" i="2"/>
  <c r="B57" i="2"/>
  <c r="C57" i="2"/>
  <c r="D57" i="2"/>
  <c r="E57" i="2"/>
  <c r="F57" i="2"/>
  <c r="A58" i="2"/>
  <c r="B58" i="2"/>
  <c r="C58" i="2"/>
  <c r="D58" i="2"/>
  <c r="E58" i="2"/>
  <c r="F58" i="2"/>
  <c r="A59" i="2"/>
  <c r="B59" i="2"/>
  <c r="C59" i="2"/>
  <c r="D59" i="2"/>
  <c r="E59" i="2"/>
  <c r="F59" i="2"/>
  <c r="A60" i="2"/>
  <c r="B60" i="2"/>
  <c r="C60" i="2"/>
  <c r="D60" i="2"/>
  <c r="E60" i="2"/>
  <c r="F60" i="2"/>
  <c r="A61" i="2"/>
  <c r="B61" i="2"/>
  <c r="C61" i="2"/>
  <c r="D61" i="2"/>
  <c r="E61" i="2"/>
  <c r="F61" i="2"/>
  <c r="A15" i="2"/>
  <c r="B15" i="2"/>
  <c r="C15" i="2"/>
  <c r="D15" i="2"/>
  <c r="E15" i="2"/>
  <c r="F15" i="2"/>
  <c r="A16" i="2"/>
  <c r="B16" i="2"/>
  <c r="C16" i="2"/>
  <c r="D16" i="2"/>
  <c r="E16" i="2"/>
  <c r="F16" i="2"/>
  <c r="A17" i="2"/>
  <c r="B17" i="2"/>
  <c r="C17" i="2"/>
  <c r="D17" i="2"/>
  <c r="E17" i="2"/>
  <c r="F17" i="2"/>
  <c r="A18" i="2"/>
  <c r="B18" i="2"/>
  <c r="C18" i="2"/>
  <c r="D18" i="2"/>
  <c r="E18" i="2"/>
  <c r="F18" i="2"/>
  <c r="A19" i="2"/>
  <c r="B19" i="2"/>
  <c r="C19" i="2"/>
  <c r="D19" i="2"/>
  <c r="E19" i="2"/>
  <c r="F19" i="2"/>
  <c r="A20" i="2"/>
  <c r="B20" i="2"/>
  <c r="C20" i="2"/>
  <c r="D20" i="2"/>
  <c r="E20" i="2"/>
  <c r="F20" i="2"/>
  <c r="A21" i="2"/>
  <c r="B21" i="2"/>
  <c r="C21" i="2"/>
  <c r="D21" i="2"/>
  <c r="E21" i="2"/>
  <c r="F21" i="2"/>
  <c r="A22" i="2"/>
  <c r="B22" i="2"/>
  <c r="C22" i="2"/>
  <c r="D22" i="2"/>
  <c r="E22" i="2"/>
  <c r="F22" i="2"/>
  <c r="A23" i="2"/>
  <c r="B23" i="2"/>
  <c r="C23" i="2"/>
  <c r="D23" i="2"/>
  <c r="E23" i="2"/>
  <c r="F23" i="2"/>
  <c r="A24" i="2"/>
  <c r="B24" i="2"/>
  <c r="C24" i="2"/>
  <c r="D24" i="2"/>
  <c r="E24" i="2"/>
  <c r="F24" i="2"/>
  <c r="A25" i="2"/>
  <c r="B25" i="2"/>
  <c r="C25" i="2"/>
  <c r="D25" i="2"/>
  <c r="E25" i="2"/>
  <c r="F25" i="2"/>
  <c r="A26" i="2"/>
  <c r="B26" i="2"/>
  <c r="C26" i="2"/>
  <c r="D26" i="2"/>
  <c r="E26" i="2"/>
  <c r="F26" i="2"/>
  <c r="A27" i="2"/>
  <c r="B27" i="2"/>
  <c r="C27" i="2"/>
  <c r="D27" i="2"/>
  <c r="E27" i="2"/>
  <c r="F27" i="2"/>
  <c r="A28" i="2"/>
  <c r="B28" i="2"/>
  <c r="C28" i="2"/>
  <c r="D28" i="2"/>
  <c r="E28" i="2"/>
  <c r="F28" i="2"/>
  <c r="A29" i="2"/>
  <c r="B29" i="2"/>
  <c r="C29" i="2"/>
  <c r="D29" i="2"/>
  <c r="E29" i="2"/>
  <c r="F29" i="2"/>
  <c r="A30" i="2"/>
  <c r="B30" i="2"/>
  <c r="C30" i="2"/>
  <c r="D30" i="2"/>
  <c r="E30" i="2"/>
  <c r="F30" i="2"/>
  <c r="A31" i="2"/>
  <c r="B31" i="2"/>
  <c r="C31" i="2"/>
  <c r="D31" i="2"/>
  <c r="E31" i="2"/>
  <c r="F31" i="2"/>
  <c r="A32" i="2"/>
  <c r="B32" i="2"/>
  <c r="C32" i="2"/>
  <c r="D32" i="2"/>
  <c r="E32" i="2"/>
  <c r="F32" i="2"/>
  <c r="A33" i="2"/>
  <c r="B33" i="2"/>
  <c r="C33" i="2"/>
  <c r="D33" i="2"/>
  <c r="E33" i="2"/>
  <c r="F33" i="2"/>
  <c r="A34" i="2"/>
  <c r="B34" i="2"/>
  <c r="C34" i="2"/>
  <c r="D34" i="2"/>
  <c r="E34" i="2"/>
  <c r="F34" i="2"/>
  <c r="A35" i="2"/>
  <c r="B35" i="2"/>
  <c r="C35" i="2"/>
  <c r="D35" i="2"/>
  <c r="E35" i="2"/>
  <c r="F35" i="2"/>
  <c r="A36" i="2"/>
  <c r="B36" i="2"/>
  <c r="C36" i="2"/>
  <c r="D36" i="2"/>
  <c r="E36" i="2"/>
  <c r="F36" i="2"/>
  <c r="A37" i="2"/>
  <c r="B37" i="2"/>
  <c r="C37" i="2"/>
  <c r="D37" i="2"/>
  <c r="E37" i="2"/>
  <c r="F37" i="2"/>
  <c r="A3" i="2"/>
  <c r="A4" i="2"/>
  <c r="A5" i="2"/>
  <c r="A6" i="2"/>
  <c r="A7" i="2"/>
  <c r="A8" i="2"/>
  <c r="A9" i="2"/>
  <c r="A10" i="2"/>
  <c r="A11" i="2"/>
  <c r="A12" i="2"/>
  <c r="A13" i="2"/>
  <c r="A14" i="2"/>
  <c r="A2" i="2"/>
  <c r="B4" i="2"/>
  <c r="C4" i="2"/>
  <c r="B5" i="2"/>
  <c r="C5" i="2"/>
  <c r="D5" i="2"/>
  <c r="E5" i="2"/>
  <c r="F5" i="2"/>
  <c r="B6" i="2"/>
  <c r="C6" i="2"/>
  <c r="D6" i="2"/>
  <c r="E6" i="2"/>
  <c r="F6" i="2"/>
  <c r="B7" i="2"/>
  <c r="C7" i="2"/>
  <c r="D7" i="2"/>
  <c r="E7" i="2"/>
  <c r="F7" i="2"/>
  <c r="B8" i="2"/>
  <c r="C8" i="2"/>
  <c r="D8" i="2"/>
  <c r="E8" i="2"/>
  <c r="F8" i="2"/>
  <c r="B9" i="2"/>
  <c r="C9" i="2"/>
  <c r="D9" i="2"/>
  <c r="E9" i="2"/>
  <c r="F9" i="2"/>
  <c r="B10" i="2"/>
  <c r="C10" i="2"/>
  <c r="D10" i="2"/>
  <c r="E10" i="2"/>
  <c r="F10" i="2"/>
  <c r="B11" i="2"/>
  <c r="C11" i="2"/>
  <c r="D11" i="2"/>
  <c r="E11" i="2"/>
  <c r="F11" i="2"/>
  <c r="B12" i="2"/>
  <c r="C12" i="2"/>
  <c r="D12" i="2"/>
  <c r="E12" i="2"/>
  <c r="F12" i="2"/>
  <c r="B13" i="2"/>
  <c r="C13" i="2"/>
  <c r="D13" i="2"/>
  <c r="E13" i="2"/>
  <c r="F13" i="2"/>
  <c r="B14" i="2"/>
  <c r="C14" i="2"/>
  <c r="D14" i="2"/>
  <c r="E14" i="2"/>
  <c r="F14" i="2"/>
  <c r="B2" i="2"/>
  <c r="C2" i="2"/>
  <c r="B3" i="2"/>
  <c r="C3" i="2"/>
  <c r="D3" i="2"/>
  <c r="E3" i="2"/>
  <c r="F3" i="2"/>
  <c r="E2" i="2"/>
  <c r="C10" i="1"/>
  <c r="H88" i="1"/>
  <c r="I88" i="1" s="1"/>
  <c r="L88" i="1"/>
  <c r="H89" i="1"/>
  <c r="I89" i="1" s="1"/>
  <c r="L89" i="1"/>
  <c r="H90" i="1"/>
  <c r="I90" i="1" s="1"/>
  <c r="L90" i="1"/>
  <c r="H91" i="1"/>
  <c r="I91" i="1" s="1"/>
  <c r="L91" i="1"/>
  <c r="H92" i="1"/>
  <c r="H93" i="1"/>
  <c r="I93" i="1"/>
  <c r="E93" i="1" s="1"/>
  <c r="L93" i="1"/>
  <c r="H94" i="1"/>
  <c r="L94" i="1" s="1"/>
  <c r="H95" i="1"/>
  <c r="I95" i="1"/>
  <c r="E95" i="1" s="1"/>
  <c r="L95" i="1"/>
  <c r="H96" i="1"/>
  <c r="L96" i="1"/>
  <c r="H97" i="1"/>
  <c r="I97" i="1"/>
  <c r="E97" i="1" s="1"/>
  <c r="L97" i="1"/>
  <c r="H98" i="1"/>
  <c r="I98" i="1"/>
  <c r="C98" i="1" s="1"/>
  <c r="L98" i="1"/>
  <c r="H99" i="1"/>
  <c r="I99" i="1"/>
  <c r="E99" i="1" s="1"/>
  <c r="L99" i="1"/>
  <c r="H100" i="1"/>
  <c r="I100" i="1"/>
  <c r="F100" i="1" s="1"/>
  <c r="L100" i="1"/>
  <c r="E101" i="1"/>
  <c r="H101" i="1"/>
  <c r="I101" i="1"/>
  <c r="F101" i="1" s="1"/>
  <c r="L101" i="1"/>
  <c r="H102" i="1"/>
  <c r="I102" i="1"/>
  <c r="E102" i="1" s="1"/>
  <c r="L102" i="1"/>
  <c r="H103" i="1"/>
  <c r="I103" i="1" s="1"/>
  <c r="H104" i="1"/>
  <c r="I104" i="1"/>
  <c r="E104" i="1" s="1"/>
  <c r="L104" i="1"/>
  <c r="F105" i="1"/>
  <c r="H105" i="1"/>
  <c r="I105" i="1"/>
  <c r="E105" i="1" s="1"/>
  <c r="H106" i="1"/>
  <c r="I106" i="1"/>
  <c r="E106" i="1" s="1"/>
  <c r="L106" i="1"/>
  <c r="H107" i="1"/>
  <c r="I107" i="1"/>
  <c r="F107" i="1" s="1"/>
  <c r="L107" i="1"/>
  <c r="H108" i="1"/>
  <c r="I108" i="1"/>
  <c r="E108" i="1" s="1"/>
  <c r="L108" i="1"/>
  <c r="H109" i="1"/>
  <c r="I109" i="1"/>
  <c r="E109" i="1" s="1"/>
  <c r="L109" i="1"/>
  <c r="H110" i="1"/>
  <c r="I110" i="1"/>
  <c r="E110" i="1" s="1"/>
  <c r="L110" i="1"/>
  <c r="H111" i="1"/>
  <c r="I111" i="1"/>
  <c r="E111" i="1" s="1"/>
  <c r="L111" i="1"/>
  <c r="H112" i="1"/>
  <c r="I112" i="1" s="1"/>
  <c r="L112" i="1"/>
  <c r="H113" i="1"/>
  <c r="I113" i="1"/>
  <c r="E113" i="1" s="1"/>
  <c r="L113" i="1"/>
  <c r="H54" i="1"/>
  <c r="H53" i="1"/>
  <c r="H52" i="1"/>
  <c r="H51" i="1"/>
  <c r="H50" i="1"/>
  <c r="H49" i="1"/>
  <c r="I49" i="1" s="1"/>
  <c r="E49" i="1" s="1"/>
  <c r="H48" i="1"/>
  <c r="I48" i="1" s="1"/>
  <c r="H47" i="1"/>
  <c r="I47" i="1" s="1"/>
  <c r="H46" i="1"/>
  <c r="I46" i="1" s="1"/>
  <c r="H45" i="1"/>
  <c r="I45" i="1" s="1"/>
  <c r="A45" i="1" s="1"/>
  <c r="H44" i="1"/>
  <c r="I44" i="1" s="1"/>
  <c r="H43" i="1"/>
  <c r="L43" i="1" s="1"/>
  <c r="H42" i="1"/>
  <c r="I42" i="1" s="1"/>
  <c r="H41" i="1"/>
  <c r="I41" i="1" s="1"/>
  <c r="A41" i="1" s="1"/>
  <c r="H40" i="1"/>
  <c r="L40" i="1" s="1"/>
  <c r="H39" i="1"/>
  <c r="H38" i="1"/>
  <c r="I38" i="1" s="1"/>
  <c r="A38" i="1" s="1"/>
  <c r="H37" i="1"/>
  <c r="I37" i="1" s="1"/>
  <c r="D37" i="1" s="1"/>
  <c r="H36" i="1"/>
  <c r="I36" i="1" s="1"/>
  <c r="H35" i="1"/>
  <c r="I35" i="1" s="1"/>
  <c r="H34" i="1"/>
  <c r="I34" i="1" s="1"/>
  <c r="H33" i="1"/>
  <c r="I33" i="1" s="1"/>
  <c r="H32" i="1"/>
  <c r="I32" i="1" s="1"/>
  <c r="H31" i="1"/>
  <c r="I31" i="1" s="1"/>
  <c r="H30" i="1"/>
  <c r="H29" i="1"/>
  <c r="H28" i="1"/>
  <c r="H27" i="1"/>
  <c r="I27" i="1" s="1"/>
  <c r="H26" i="1"/>
  <c r="I26" i="1" s="1"/>
  <c r="H25" i="1"/>
  <c r="H24" i="1"/>
  <c r="H23" i="1"/>
  <c r="H22" i="1"/>
  <c r="H21" i="1"/>
  <c r="I21" i="1" s="1"/>
  <c r="H20" i="1"/>
  <c r="I20" i="1" s="1"/>
  <c r="H19" i="1"/>
  <c r="I19" i="1" s="1"/>
  <c r="H18" i="1"/>
  <c r="I18" i="1" s="1"/>
  <c r="H17" i="1"/>
  <c r="I17" i="1" s="1"/>
  <c r="H16" i="1"/>
  <c r="H15" i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H8" i="1"/>
  <c r="I8" i="1" s="1"/>
  <c r="H7" i="1"/>
  <c r="I7" i="1" s="1"/>
  <c r="H6" i="1"/>
  <c r="I28" i="1"/>
  <c r="I29" i="1"/>
  <c r="I50" i="1"/>
  <c r="I51" i="1"/>
  <c r="I52" i="1"/>
  <c r="I53" i="1"/>
  <c r="I3" i="1"/>
  <c r="I4" i="1"/>
  <c r="I5" i="1"/>
  <c r="I6" i="1"/>
  <c r="I15" i="1"/>
  <c r="I16" i="1"/>
  <c r="I22" i="1"/>
  <c r="I23" i="1"/>
  <c r="I24" i="1"/>
  <c r="I25" i="1"/>
  <c r="I30" i="1"/>
  <c r="I39" i="1"/>
  <c r="I40" i="1"/>
  <c r="I54" i="1"/>
  <c r="H2" i="1"/>
  <c r="H3" i="1"/>
  <c r="H4" i="1"/>
  <c r="H5" i="1"/>
  <c r="H83" i="1"/>
  <c r="I83" i="1" s="1"/>
  <c r="H84" i="1"/>
  <c r="I84" i="1" s="1"/>
  <c r="A84" i="1" s="1"/>
  <c r="H85" i="1"/>
  <c r="I85" i="1" s="1"/>
  <c r="A85" i="1" s="1"/>
  <c r="H86" i="1"/>
  <c r="I86" i="1" s="1"/>
  <c r="H87" i="1"/>
  <c r="L87" i="1" s="1"/>
  <c r="A93" i="1"/>
  <c r="A101" i="1"/>
  <c r="B111" i="1"/>
  <c r="A54" i="1"/>
  <c r="H55" i="1"/>
  <c r="I55" i="1" s="1"/>
  <c r="H56" i="1"/>
  <c r="L56" i="1" s="1"/>
  <c r="H57" i="1"/>
  <c r="I57" i="1" s="1"/>
  <c r="H58" i="1"/>
  <c r="I58" i="1" s="1"/>
  <c r="L58" i="1"/>
  <c r="H59" i="1"/>
  <c r="L59" i="1" s="1"/>
  <c r="H60" i="1"/>
  <c r="I60" i="1" s="1"/>
  <c r="H61" i="1"/>
  <c r="I61" i="1" s="1"/>
  <c r="F61" i="1" s="1"/>
  <c r="H62" i="1"/>
  <c r="I62" i="1" s="1"/>
  <c r="A62" i="1" s="1"/>
  <c r="H63" i="1"/>
  <c r="I63" i="1" s="1"/>
  <c r="D63" i="1" s="1"/>
  <c r="H64" i="1"/>
  <c r="I64" i="1" s="1"/>
  <c r="E64" i="1" s="1"/>
  <c r="L64" i="1"/>
  <c r="H65" i="1"/>
  <c r="I65" i="1" s="1"/>
  <c r="H66" i="1"/>
  <c r="I66" i="1" s="1"/>
  <c r="H67" i="1"/>
  <c r="I67" i="1" s="1"/>
  <c r="F67" i="1" s="1"/>
  <c r="H68" i="1"/>
  <c r="I68" i="1" s="1"/>
  <c r="H69" i="1"/>
  <c r="I69" i="1" s="1"/>
  <c r="D69" i="1" s="1"/>
  <c r="H70" i="1"/>
  <c r="I70" i="1" s="1"/>
  <c r="C70" i="1" s="1"/>
  <c r="H71" i="1"/>
  <c r="I71" i="1" s="1"/>
  <c r="H72" i="1"/>
  <c r="I72" i="1" s="1"/>
  <c r="H73" i="1"/>
  <c r="I73" i="1" s="1"/>
  <c r="H74" i="1"/>
  <c r="I74" i="1" s="1"/>
  <c r="H75" i="1"/>
  <c r="I75" i="1" s="1"/>
  <c r="B75" i="1" s="1"/>
  <c r="H76" i="1"/>
  <c r="I76" i="1" s="1"/>
  <c r="A76" i="1" s="1"/>
  <c r="H77" i="1"/>
  <c r="I77" i="1" s="1"/>
  <c r="C77" i="1" s="1"/>
  <c r="H78" i="1"/>
  <c r="I78" i="1" s="1"/>
  <c r="B78" i="1" s="1"/>
  <c r="H79" i="1"/>
  <c r="I79" i="1" s="1"/>
  <c r="D79" i="1" s="1"/>
  <c r="H80" i="1"/>
  <c r="I80" i="1" s="1"/>
  <c r="B80" i="1" s="1"/>
  <c r="H81" i="1"/>
  <c r="I81" i="1" s="1"/>
  <c r="E81" i="1" s="1"/>
  <c r="L81" i="1"/>
  <c r="H82" i="1"/>
  <c r="I82" i="1" s="1"/>
  <c r="B3" i="1"/>
  <c r="I2" i="1"/>
  <c r="F2" i="1" s="1"/>
  <c r="H92" i="2" l="1"/>
  <c r="H89" i="2"/>
  <c r="H84" i="2"/>
  <c r="H4" i="2"/>
  <c r="K4" i="2" s="1"/>
  <c r="H104" i="2"/>
  <c r="H69" i="2"/>
  <c r="K69" i="2" s="1"/>
  <c r="H108" i="2"/>
  <c r="K108" i="2" s="1"/>
  <c r="H112" i="2"/>
  <c r="H42" i="2"/>
  <c r="H99" i="2"/>
  <c r="H86" i="2"/>
  <c r="H77" i="2"/>
  <c r="K77" i="2" s="1"/>
  <c r="H39" i="2"/>
  <c r="H49" i="2"/>
  <c r="H16" i="2"/>
  <c r="J89" i="2"/>
  <c r="H101" i="2"/>
  <c r="H93" i="2"/>
  <c r="H88" i="2"/>
  <c r="H102" i="2"/>
  <c r="H70" i="2"/>
  <c r="H50" i="2"/>
  <c r="H35" i="2"/>
  <c r="H23" i="2"/>
  <c r="K23" i="2" s="1"/>
  <c r="H100" i="2"/>
  <c r="H109" i="2"/>
  <c r="H105" i="2"/>
  <c r="H41" i="2"/>
  <c r="H91" i="2"/>
  <c r="H13" i="2"/>
  <c r="K13" i="2" s="1"/>
  <c r="H19" i="2"/>
  <c r="K19" i="2" s="1"/>
  <c r="H30" i="2"/>
  <c r="H22" i="2"/>
  <c r="K22" i="2" s="1"/>
  <c r="H29" i="2"/>
  <c r="H71" i="2"/>
  <c r="H110" i="2"/>
  <c r="H90" i="2"/>
  <c r="H21" i="2"/>
  <c r="K21" i="2" s="1"/>
  <c r="H14" i="2"/>
  <c r="K14" i="2" s="1"/>
  <c r="H32" i="2"/>
  <c r="H82" i="2"/>
  <c r="H62" i="2"/>
  <c r="H27" i="2"/>
  <c r="K27" i="2" s="1"/>
  <c r="J69" i="2"/>
  <c r="I69" i="2"/>
  <c r="M69" i="2" s="1"/>
  <c r="I108" i="2"/>
  <c r="M108" i="2" s="1"/>
  <c r="J108" i="2"/>
  <c r="H97" i="2"/>
  <c r="H79" i="2"/>
  <c r="H96" i="2"/>
  <c r="H47" i="2"/>
  <c r="H63" i="2"/>
  <c r="H74" i="2"/>
  <c r="H8" i="2"/>
  <c r="K8" i="2" s="1"/>
  <c r="H58" i="2"/>
  <c r="H57" i="2"/>
  <c r="H94" i="2"/>
  <c r="H65" i="2"/>
  <c r="H36" i="2"/>
  <c r="H66" i="2"/>
  <c r="J92" i="2"/>
  <c r="H34" i="2"/>
  <c r="H26" i="2"/>
  <c r="K26" i="2" s="1"/>
  <c r="J104" i="2"/>
  <c r="J42" i="2"/>
  <c r="H53" i="2"/>
  <c r="I77" i="2"/>
  <c r="M77" i="2" s="1"/>
  <c r="J77" i="2"/>
  <c r="I16" i="2"/>
  <c r="M16" i="2" s="1"/>
  <c r="H18" i="2"/>
  <c r="H76" i="2"/>
  <c r="H46" i="2"/>
  <c r="H85" i="2"/>
  <c r="H68" i="2"/>
  <c r="H15" i="2"/>
  <c r="K15" i="2" s="1"/>
  <c r="H54" i="2"/>
  <c r="H60" i="2"/>
  <c r="H78" i="2"/>
  <c r="H52" i="2"/>
  <c r="H38" i="2"/>
  <c r="H37" i="2"/>
  <c r="H113" i="2"/>
  <c r="H107" i="2"/>
  <c r="H5" i="2"/>
  <c r="K5" i="2" s="1"/>
  <c r="H81" i="2"/>
  <c r="H24" i="2"/>
  <c r="K24" i="2" s="1"/>
  <c r="H55" i="2"/>
  <c r="H44" i="2"/>
  <c r="H33" i="2"/>
  <c r="H87" i="2"/>
  <c r="H17" i="2"/>
  <c r="K17" i="2" s="1"/>
  <c r="H20" i="2"/>
  <c r="K20" i="2" s="1"/>
  <c r="H43" i="2"/>
  <c r="H80" i="2"/>
  <c r="H111" i="2"/>
  <c r="H73" i="2"/>
  <c r="H67" i="2"/>
  <c r="H95" i="2"/>
  <c r="H83" i="2"/>
  <c r="H98" i="2"/>
  <c r="H31" i="2"/>
  <c r="H56" i="2"/>
  <c r="H40" i="2"/>
  <c r="H25" i="2"/>
  <c r="K25" i="2" s="1"/>
  <c r="H59" i="2"/>
  <c r="H45" i="2"/>
  <c r="H28" i="2"/>
  <c r="K28" i="2" s="1"/>
  <c r="H64" i="2"/>
  <c r="H72" i="2"/>
  <c r="J112" i="2"/>
  <c r="H7" i="2"/>
  <c r="K7" i="2" s="1"/>
  <c r="H9" i="2"/>
  <c r="K9" i="2" s="1"/>
  <c r="H61" i="2"/>
  <c r="H48" i="2"/>
  <c r="J84" i="2"/>
  <c r="H103" i="2"/>
  <c r="H51" i="2"/>
  <c r="H75" i="2"/>
  <c r="H106" i="2"/>
  <c r="H6" i="2"/>
  <c r="K6" i="2" s="1"/>
  <c r="H12" i="2"/>
  <c r="K12" i="2" s="1"/>
  <c r="H11" i="2"/>
  <c r="K11" i="2" s="1"/>
  <c r="H10" i="2"/>
  <c r="K10" i="2" s="1"/>
  <c r="H3" i="2"/>
  <c r="K3" i="2" s="1"/>
  <c r="D2" i="2"/>
  <c r="H2" i="2" s="1"/>
  <c r="K2" i="2" s="1"/>
  <c r="E91" i="1"/>
  <c r="F91" i="1"/>
  <c r="F90" i="1"/>
  <c r="E90" i="1"/>
  <c r="E112" i="1"/>
  <c r="F112" i="1"/>
  <c r="E89" i="1"/>
  <c r="F89" i="1"/>
  <c r="F103" i="1"/>
  <c r="B103" i="1"/>
  <c r="E103" i="1"/>
  <c r="E88" i="1"/>
  <c r="F88" i="1"/>
  <c r="A88" i="1"/>
  <c r="I94" i="1"/>
  <c r="I96" i="1"/>
  <c r="I92" i="1"/>
  <c r="F98" i="1"/>
  <c r="E98" i="1"/>
  <c r="F113" i="1"/>
  <c r="E100" i="1"/>
  <c r="F102" i="1"/>
  <c r="F111" i="1"/>
  <c r="E107" i="1"/>
  <c r="F104" i="1"/>
  <c r="F93" i="1"/>
  <c r="F106" i="1"/>
  <c r="F109" i="1"/>
  <c r="F95" i="1"/>
  <c r="C100" i="1"/>
  <c r="F108" i="1"/>
  <c r="F97" i="1"/>
  <c r="F110" i="1"/>
  <c r="L103" i="1"/>
  <c r="F99" i="1"/>
  <c r="L92" i="1"/>
  <c r="L105" i="1"/>
  <c r="L49" i="1"/>
  <c r="I43" i="1"/>
  <c r="B51" i="1"/>
  <c r="A48" i="1"/>
  <c r="L57" i="1"/>
  <c r="L73" i="1"/>
  <c r="L63" i="1"/>
  <c r="L62" i="1"/>
  <c r="L66" i="1"/>
  <c r="B95" i="1"/>
  <c r="L70" i="1"/>
  <c r="L80" i="1"/>
  <c r="L38" i="1"/>
  <c r="L39" i="1"/>
  <c r="L41" i="1"/>
  <c r="L48" i="1"/>
  <c r="A104" i="1"/>
  <c r="L86" i="1"/>
  <c r="L76" i="1"/>
  <c r="L85" i="1"/>
  <c r="L74" i="1"/>
  <c r="A90" i="1"/>
  <c r="I59" i="1"/>
  <c r="A59" i="1" s="1"/>
  <c r="L79" i="1"/>
  <c r="L68" i="1"/>
  <c r="L75" i="1"/>
  <c r="L83" i="1"/>
  <c r="F63" i="1"/>
  <c r="L46" i="1"/>
  <c r="A107" i="1"/>
  <c r="B107" i="1"/>
  <c r="C107" i="1"/>
  <c r="D107" i="1"/>
  <c r="D102" i="1"/>
  <c r="C102" i="1"/>
  <c r="A102" i="1"/>
  <c r="B102" i="1"/>
  <c r="D110" i="1"/>
  <c r="A110" i="1"/>
  <c r="B110" i="1"/>
  <c r="C110" i="1"/>
  <c r="B94" i="1"/>
  <c r="A99" i="1"/>
  <c r="B99" i="1"/>
  <c r="C99" i="1"/>
  <c r="D99" i="1"/>
  <c r="A89" i="1"/>
  <c r="C89" i="1"/>
  <c r="D89" i="1"/>
  <c r="B89" i="1"/>
  <c r="A105" i="1"/>
  <c r="D105" i="1"/>
  <c r="B105" i="1"/>
  <c r="C105" i="1"/>
  <c r="A91" i="1"/>
  <c r="B91" i="1"/>
  <c r="C91" i="1"/>
  <c r="D91" i="1"/>
  <c r="B113" i="1"/>
  <c r="A113" i="1"/>
  <c r="D113" i="1"/>
  <c r="C113" i="1"/>
  <c r="A112" i="1"/>
  <c r="B112" i="1"/>
  <c r="C112" i="1"/>
  <c r="D112" i="1"/>
  <c r="A97" i="1"/>
  <c r="B97" i="1"/>
  <c r="C97" i="1"/>
  <c r="D97" i="1"/>
  <c r="D86" i="1"/>
  <c r="E86" i="1"/>
  <c r="F86" i="1"/>
  <c r="C86" i="1"/>
  <c r="A86" i="1"/>
  <c r="B86" i="1"/>
  <c r="A83" i="1"/>
  <c r="B83" i="1"/>
  <c r="C83" i="1"/>
  <c r="D83" i="1"/>
  <c r="E83" i="1"/>
  <c r="F83" i="1"/>
  <c r="F84" i="1"/>
  <c r="I87" i="1"/>
  <c r="E84" i="1"/>
  <c r="D100" i="1"/>
  <c r="D84" i="1"/>
  <c r="D108" i="1"/>
  <c r="C84" i="1"/>
  <c r="B92" i="1"/>
  <c r="B84" i="1"/>
  <c r="D92" i="1"/>
  <c r="A92" i="1"/>
  <c r="C95" i="1"/>
  <c r="B100" i="1"/>
  <c r="D95" i="1"/>
  <c r="A111" i="1"/>
  <c r="D106" i="1"/>
  <c r="A103" i="1"/>
  <c r="D98" i="1"/>
  <c r="D90" i="1"/>
  <c r="B108" i="1"/>
  <c r="C90" i="1"/>
  <c r="F85" i="1"/>
  <c r="C106" i="1"/>
  <c r="B106" i="1"/>
  <c r="B98" i="1"/>
  <c r="B90" i="1"/>
  <c r="E85" i="1"/>
  <c r="A108" i="1"/>
  <c r="D109" i="1"/>
  <c r="A106" i="1"/>
  <c r="J106" i="1" s="1"/>
  <c r="D101" i="1"/>
  <c r="J101" i="1" s="1"/>
  <c r="A98" i="1"/>
  <c r="J98" i="1" s="1"/>
  <c r="D93" i="1"/>
  <c r="D85" i="1"/>
  <c r="C109" i="1"/>
  <c r="C101" i="1"/>
  <c r="C93" i="1"/>
  <c r="C85" i="1"/>
  <c r="A100" i="1"/>
  <c r="B109" i="1"/>
  <c r="B101" i="1"/>
  <c r="B93" i="1"/>
  <c r="J93" i="1" s="1"/>
  <c r="B85" i="1"/>
  <c r="D103" i="1"/>
  <c r="A109" i="1"/>
  <c r="D88" i="1"/>
  <c r="D111" i="1"/>
  <c r="C111" i="1"/>
  <c r="C88" i="1"/>
  <c r="C108" i="1"/>
  <c r="B88" i="1"/>
  <c r="C92" i="1"/>
  <c r="C103" i="1"/>
  <c r="L84" i="1"/>
  <c r="D71" i="1"/>
  <c r="F71" i="1"/>
  <c r="A71" i="1"/>
  <c r="C71" i="1"/>
  <c r="B71" i="1"/>
  <c r="B63" i="1"/>
  <c r="L82" i="1"/>
  <c r="F70" i="1"/>
  <c r="A63" i="1"/>
  <c r="C63" i="1"/>
  <c r="L55" i="1"/>
  <c r="F79" i="1"/>
  <c r="L67" i="1"/>
  <c r="C79" i="1"/>
  <c r="F62" i="1"/>
  <c r="L54" i="1"/>
  <c r="L72" i="1"/>
  <c r="A79" i="1"/>
  <c r="L44" i="1"/>
  <c r="L78" i="1"/>
  <c r="L71" i="1"/>
  <c r="C43" i="1"/>
  <c r="L51" i="1"/>
  <c r="L60" i="1"/>
  <c r="B79" i="1"/>
  <c r="L36" i="1"/>
  <c r="L65" i="1"/>
  <c r="L52" i="1"/>
  <c r="L47" i="1"/>
  <c r="A68" i="1"/>
  <c r="C68" i="1"/>
  <c r="B68" i="1"/>
  <c r="D68" i="1"/>
  <c r="F68" i="1"/>
  <c r="E68" i="1"/>
  <c r="A57" i="1"/>
  <c r="B57" i="1"/>
  <c r="C57" i="1"/>
  <c r="D57" i="1"/>
  <c r="E57" i="1"/>
  <c r="F57" i="1"/>
  <c r="D55" i="1"/>
  <c r="E55" i="1"/>
  <c r="F55" i="1"/>
  <c r="A55" i="1"/>
  <c r="B55" i="1"/>
  <c r="C55" i="1"/>
  <c r="E58" i="1"/>
  <c r="A58" i="1"/>
  <c r="F58" i="1"/>
  <c r="B58" i="1"/>
  <c r="D58" i="1"/>
  <c r="C58" i="1"/>
  <c r="C82" i="1"/>
  <c r="B82" i="1"/>
  <c r="D82" i="1"/>
  <c r="F82" i="1"/>
  <c r="A82" i="1"/>
  <c r="E82" i="1"/>
  <c r="A74" i="1"/>
  <c r="C74" i="1"/>
  <c r="F74" i="1"/>
  <c r="D74" i="1"/>
  <c r="B74" i="1"/>
  <c r="E74" i="1"/>
  <c r="D73" i="1"/>
  <c r="A73" i="1"/>
  <c r="C73" i="1"/>
  <c r="B73" i="1"/>
  <c r="F73" i="1"/>
  <c r="E73" i="1"/>
  <c r="F72" i="1"/>
  <c r="C72" i="1"/>
  <c r="D72" i="1"/>
  <c r="E72" i="1"/>
  <c r="A72" i="1"/>
  <c r="B72" i="1"/>
  <c r="A66" i="1"/>
  <c r="B66" i="1"/>
  <c r="D66" i="1"/>
  <c r="F66" i="1"/>
  <c r="C66" i="1"/>
  <c r="E66" i="1"/>
  <c r="A60" i="1"/>
  <c r="B60" i="1"/>
  <c r="C60" i="1"/>
  <c r="D60" i="1"/>
  <c r="E60" i="1"/>
  <c r="F60" i="1"/>
  <c r="A65" i="1"/>
  <c r="B65" i="1"/>
  <c r="C65" i="1"/>
  <c r="D65" i="1"/>
  <c r="E65" i="1"/>
  <c r="F65" i="1"/>
  <c r="A52" i="1"/>
  <c r="B52" i="1"/>
  <c r="C52" i="1"/>
  <c r="D52" i="1"/>
  <c r="E52" i="1"/>
  <c r="F52" i="1"/>
  <c r="F69" i="1"/>
  <c r="F77" i="1"/>
  <c r="E61" i="1"/>
  <c r="I56" i="1"/>
  <c r="D61" i="1"/>
  <c r="B61" i="1"/>
  <c r="C61" i="1"/>
  <c r="A77" i="1"/>
  <c r="A61" i="1"/>
  <c r="C80" i="1"/>
  <c r="E75" i="1"/>
  <c r="E67" i="1"/>
  <c r="B64" i="1"/>
  <c r="E59" i="1"/>
  <c r="B69" i="1"/>
  <c r="C64" i="1"/>
  <c r="D75" i="1"/>
  <c r="D67" i="1"/>
  <c r="A64" i="1"/>
  <c r="D59" i="1"/>
  <c r="E77" i="1"/>
  <c r="A69" i="1"/>
  <c r="C59" i="1"/>
  <c r="F54" i="1"/>
  <c r="D80" i="1"/>
  <c r="F59" i="1"/>
  <c r="F78" i="1"/>
  <c r="E70" i="1"/>
  <c r="B67" i="1"/>
  <c r="E62" i="1"/>
  <c r="B59" i="1"/>
  <c r="E54" i="1"/>
  <c r="F80" i="1"/>
  <c r="D70" i="1"/>
  <c r="A67" i="1"/>
  <c r="D62" i="1"/>
  <c r="D54" i="1"/>
  <c r="F75" i="1"/>
  <c r="C67" i="1"/>
  <c r="C62" i="1"/>
  <c r="C54" i="1"/>
  <c r="C69" i="1"/>
  <c r="B77" i="1"/>
  <c r="D64" i="1"/>
  <c r="F81" i="1"/>
  <c r="B70" i="1"/>
  <c r="B62" i="1"/>
  <c r="B54" i="1"/>
  <c r="D78" i="1"/>
  <c r="A78" i="1"/>
  <c r="A70" i="1"/>
  <c r="E69" i="1"/>
  <c r="D77" i="1"/>
  <c r="F64" i="1"/>
  <c r="E80" i="1"/>
  <c r="A80" i="1"/>
  <c r="C78" i="1"/>
  <c r="C81" i="1"/>
  <c r="E78" i="1"/>
  <c r="B81" i="1"/>
  <c r="E76" i="1"/>
  <c r="F76" i="1"/>
  <c r="A81" i="1"/>
  <c r="D76" i="1"/>
  <c r="C75" i="1"/>
  <c r="A75" i="1"/>
  <c r="D81" i="1"/>
  <c r="E79" i="1"/>
  <c r="L77" i="1"/>
  <c r="B76" i="1"/>
  <c r="E71" i="1"/>
  <c r="L69" i="1"/>
  <c r="E63" i="1"/>
  <c r="L61" i="1"/>
  <c r="L53" i="1"/>
  <c r="C76" i="1"/>
  <c r="A42" i="1"/>
  <c r="E42" i="1"/>
  <c r="D42" i="1"/>
  <c r="C42" i="1"/>
  <c r="F42" i="1"/>
  <c r="B42" i="1"/>
  <c r="C46" i="1"/>
  <c r="F46" i="1"/>
  <c r="A46" i="1"/>
  <c r="E46" i="1"/>
  <c r="B46" i="1"/>
  <c r="D46" i="1"/>
  <c r="D39" i="1"/>
  <c r="E39" i="1"/>
  <c r="F39" i="1"/>
  <c r="B39" i="1"/>
  <c r="A39" i="1"/>
  <c r="C39" i="1"/>
  <c r="F50" i="1"/>
  <c r="A50" i="1"/>
  <c r="B50" i="1"/>
  <c r="C50" i="1"/>
  <c r="D50" i="1"/>
  <c r="E50" i="1"/>
  <c r="D47" i="1"/>
  <c r="E47" i="1"/>
  <c r="F47" i="1"/>
  <c r="A47" i="1"/>
  <c r="C47" i="1"/>
  <c r="B47" i="1"/>
  <c r="A44" i="1"/>
  <c r="B44" i="1"/>
  <c r="C44" i="1"/>
  <c r="D44" i="1"/>
  <c r="E44" i="1"/>
  <c r="F44" i="1"/>
  <c r="A36" i="1"/>
  <c r="B36" i="1"/>
  <c r="C36" i="1"/>
  <c r="D36" i="1"/>
  <c r="E36" i="1"/>
  <c r="F36" i="1"/>
  <c r="D45" i="1"/>
  <c r="C45" i="1"/>
  <c r="F38" i="1"/>
  <c r="E48" i="1"/>
  <c r="B45" i="1"/>
  <c r="D51" i="1"/>
  <c r="E38" i="1"/>
  <c r="E45" i="1"/>
  <c r="C37" i="1"/>
  <c r="D38" i="1"/>
  <c r="E37" i="1"/>
  <c r="A37" i="1"/>
  <c r="F41" i="1"/>
  <c r="C38" i="1"/>
  <c r="F51" i="1"/>
  <c r="C51" i="1"/>
  <c r="E41" i="1"/>
  <c r="B38" i="1"/>
  <c r="D49" i="1"/>
  <c r="D41" i="1"/>
  <c r="B37" i="1"/>
  <c r="C48" i="1"/>
  <c r="C41" i="1"/>
  <c r="D48" i="1"/>
  <c r="C49" i="1"/>
  <c r="L50" i="1"/>
  <c r="B49" i="1"/>
  <c r="L42" i="1"/>
  <c r="B41" i="1"/>
  <c r="F45" i="1"/>
  <c r="E51" i="1"/>
  <c r="A51" i="1"/>
  <c r="F49" i="1"/>
  <c r="B48" i="1"/>
  <c r="F37" i="1"/>
  <c r="A49" i="1"/>
  <c r="L45" i="1"/>
  <c r="L37" i="1"/>
  <c r="F48" i="1"/>
  <c r="L4" i="1"/>
  <c r="L3" i="1"/>
  <c r="B2" i="1"/>
  <c r="C2" i="1"/>
  <c r="A2" i="1"/>
  <c r="D2" i="1"/>
  <c r="E2" i="1"/>
  <c r="E3" i="1"/>
  <c r="C3" i="1"/>
  <c r="A3" i="1"/>
  <c r="F3" i="1"/>
  <c r="D3" i="1"/>
  <c r="J102" i="2" l="1"/>
  <c r="K102" i="2"/>
  <c r="I88" i="2"/>
  <c r="M88" i="2" s="1"/>
  <c r="K88" i="2"/>
  <c r="I46" i="2"/>
  <c r="M46" i="2" s="1"/>
  <c r="K46" i="2"/>
  <c r="I80" i="2"/>
  <c r="M80" i="2" s="1"/>
  <c r="K80" i="2"/>
  <c r="J53" i="2"/>
  <c r="K53" i="2"/>
  <c r="I62" i="2"/>
  <c r="M62" i="2" s="1"/>
  <c r="K62" i="2"/>
  <c r="I93" i="2"/>
  <c r="M93" i="2" s="1"/>
  <c r="K93" i="2"/>
  <c r="I61" i="2"/>
  <c r="M61" i="2" s="1"/>
  <c r="K61" i="2"/>
  <c r="J33" i="2"/>
  <c r="K33" i="2"/>
  <c r="I82" i="2"/>
  <c r="M82" i="2" s="1"/>
  <c r="K82" i="2"/>
  <c r="I101" i="2"/>
  <c r="M101" i="2" s="1"/>
  <c r="K101" i="2"/>
  <c r="I97" i="2"/>
  <c r="M97" i="2" s="1"/>
  <c r="K97" i="2"/>
  <c r="I43" i="2"/>
  <c r="M43" i="2" s="1"/>
  <c r="K43" i="2"/>
  <c r="I48" i="2"/>
  <c r="M48" i="2" s="1"/>
  <c r="K48" i="2"/>
  <c r="I44" i="2"/>
  <c r="M44" i="2" s="1"/>
  <c r="K44" i="2"/>
  <c r="I32" i="2"/>
  <c r="M32" i="2" s="1"/>
  <c r="K32" i="2"/>
  <c r="J16" i="2"/>
  <c r="K16" i="2"/>
  <c r="J50" i="2"/>
  <c r="K50" i="2"/>
  <c r="J103" i="2"/>
  <c r="K103" i="2"/>
  <c r="I34" i="2"/>
  <c r="M34" i="2" s="1"/>
  <c r="K34" i="2"/>
  <c r="J49" i="2"/>
  <c r="K49" i="2"/>
  <c r="I90" i="2"/>
  <c r="M90" i="2" s="1"/>
  <c r="K90" i="2"/>
  <c r="I39" i="2"/>
  <c r="M39" i="2" s="1"/>
  <c r="K39" i="2"/>
  <c r="I75" i="2"/>
  <c r="M75" i="2" s="1"/>
  <c r="K75" i="2"/>
  <c r="I110" i="2"/>
  <c r="M110" i="2" s="1"/>
  <c r="K110" i="2"/>
  <c r="I70" i="2"/>
  <c r="M70" i="2" s="1"/>
  <c r="K70" i="2"/>
  <c r="I86" i="2"/>
  <c r="M86" i="2" s="1"/>
  <c r="K86" i="2"/>
  <c r="J18" i="2"/>
  <c r="K18" i="2"/>
  <c r="I113" i="2"/>
  <c r="M113" i="2" s="1"/>
  <c r="K113" i="2"/>
  <c r="I65" i="2"/>
  <c r="M65" i="2" s="1"/>
  <c r="K65" i="2"/>
  <c r="J29" i="2"/>
  <c r="K29" i="2"/>
  <c r="I99" i="2"/>
  <c r="M99" i="2" s="1"/>
  <c r="K99" i="2"/>
  <c r="I71" i="2"/>
  <c r="M71" i="2" s="1"/>
  <c r="K71" i="2"/>
  <c r="I59" i="2"/>
  <c r="M59" i="2" s="1"/>
  <c r="K59" i="2"/>
  <c r="I37" i="2"/>
  <c r="M37" i="2" s="1"/>
  <c r="K37" i="2"/>
  <c r="I94" i="2"/>
  <c r="M94" i="2" s="1"/>
  <c r="K94" i="2"/>
  <c r="I42" i="2"/>
  <c r="M42" i="2" s="1"/>
  <c r="K42" i="2"/>
  <c r="J35" i="2"/>
  <c r="K35" i="2"/>
  <c r="J38" i="2"/>
  <c r="K38" i="2"/>
  <c r="J57" i="2"/>
  <c r="K57" i="2"/>
  <c r="I30" i="2"/>
  <c r="M30" i="2" s="1"/>
  <c r="K30" i="2"/>
  <c r="I112" i="2"/>
  <c r="M112" i="2" s="1"/>
  <c r="K112" i="2"/>
  <c r="J76" i="2"/>
  <c r="K76" i="2"/>
  <c r="I64" i="2"/>
  <c r="M64" i="2" s="1"/>
  <c r="K64" i="2"/>
  <c r="J52" i="2"/>
  <c r="K52" i="2"/>
  <c r="I106" i="2"/>
  <c r="M106" i="2" s="1"/>
  <c r="K106" i="2"/>
  <c r="J31" i="2"/>
  <c r="K31" i="2"/>
  <c r="J60" i="2"/>
  <c r="K60" i="2"/>
  <c r="I74" i="2"/>
  <c r="M74" i="2" s="1"/>
  <c r="K74" i="2"/>
  <c r="I91" i="2"/>
  <c r="M91" i="2" s="1"/>
  <c r="K91" i="2"/>
  <c r="I104" i="2"/>
  <c r="M104" i="2" s="1"/>
  <c r="K104" i="2"/>
  <c r="I36" i="2"/>
  <c r="M36" i="2" s="1"/>
  <c r="K36" i="2"/>
  <c r="J56" i="2"/>
  <c r="K56" i="2"/>
  <c r="I98" i="2"/>
  <c r="M98" i="2" s="1"/>
  <c r="K98" i="2"/>
  <c r="I54" i="2"/>
  <c r="M54" i="2" s="1"/>
  <c r="K54" i="2"/>
  <c r="I63" i="2"/>
  <c r="M63" i="2" s="1"/>
  <c r="K63" i="2"/>
  <c r="J41" i="2"/>
  <c r="K41" i="2"/>
  <c r="I55" i="2"/>
  <c r="M55" i="2" s="1"/>
  <c r="K55" i="2"/>
  <c r="I81" i="2"/>
  <c r="M81" i="2" s="1"/>
  <c r="K81" i="2"/>
  <c r="J45" i="2"/>
  <c r="K45" i="2"/>
  <c r="J40" i="2"/>
  <c r="K40" i="2"/>
  <c r="I78" i="2"/>
  <c r="M78" i="2" s="1"/>
  <c r="K78" i="2"/>
  <c r="I83" i="2"/>
  <c r="M83" i="2" s="1"/>
  <c r="K83" i="2"/>
  <c r="I47" i="2"/>
  <c r="M47" i="2" s="1"/>
  <c r="K47" i="2"/>
  <c r="I105" i="2"/>
  <c r="M105" i="2" s="1"/>
  <c r="K105" i="2"/>
  <c r="I84" i="2"/>
  <c r="M84" i="2" s="1"/>
  <c r="K84" i="2"/>
  <c r="I73" i="2"/>
  <c r="M73" i="2" s="1"/>
  <c r="K73" i="2"/>
  <c r="I66" i="2"/>
  <c r="M66" i="2" s="1"/>
  <c r="K66" i="2"/>
  <c r="I58" i="2"/>
  <c r="M58" i="2" s="1"/>
  <c r="K58" i="2"/>
  <c r="I95" i="2"/>
  <c r="M95" i="2" s="1"/>
  <c r="K95" i="2"/>
  <c r="I68" i="2"/>
  <c r="M68" i="2" s="1"/>
  <c r="K68" i="2"/>
  <c r="I96" i="2"/>
  <c r="M96" i="2" s="1"/>
  <c r="K96" i="2"/>
  <c r="I109" i="2"/>
  <c r="M109" i="2" s="1"/>
  <c r="K109" i="2"/>
  <c r="I89" i="2"/>
  <c r="M89" i="2" s="1"/>
  <c r="K89" i="2"/>
  <c r="I111" i="2"/>
  <c r="M111" i="2" s="1"/>
  <c r="K111" i="2"/>
  <c r="I51" i="2"/>
  <c r="M51" i="2" s="1"/>
  <c r="K51" i="2"/>
  <c r="I87" i="2"/>
  <c r="M87" i="2" s="1"/>
  <c r="K87" i="2"/>
  <c r="I72" i="2"/>
  <c r="M72" i="2" s="1"/>
  <c r="K72" i="2"/>
  <c r="I107" i="2"/>
  <c r="M107" i="2" s="1"/>
  <c r="K107" i="2"/>
  <c r="J67" i="2"/>
  <c r="K67" i="2"/>
  <c r="J85" i="2"/>
  <c r="K85" i="2"/>
  <c r="I79" i="2"/>
  <c r="M79" i="2" s="1"/>
  <c r="K79" i="2"/>
  <c r="I100" i="2"/>
  <c r="M100" i="2" s="1"/>
  <c r="K100" i="2"/>
  <c r="I92" i="2"/>
  <c r="M92" i="2" s="1"/>
  <c r="K92" i="2"/>
  <c r="I23" i="2"/>
  <c r="M23" i="2" s="1"/>
  <c r="J23" i="2"/>
  <c r="I27" i="2"/>
  <c r="M27" i="2" s="1"/>
  <c r="J27" i="2"/>
  <c r="I21" i="2"/>
  <c r="M21" i="2" s="1"/>
  <c r="J21" i="2"/>
  <c r="I28" i="2"/>
  <c r="M28" i="2" s="1"/>
  <c r="J28" i="2"/>
  <c r="I26" i="2"/>
  <c r="M26" i="2" s="1"/>
  <c r="J26" i="2"/>
  <c r="I20" i="2"/>
  <c r="M20" i="2" s="1"/>
  <c r="J20" i="2"/>
  <c r="I22" i="2"/>
  <c r="M22" i="2" s="1"/>
  <c r="J22" i="2"/>
  <c r="I19" i="2"/>
  <c r="M19" i="2" s="1"/>
  <c r="J19" i="2"/>
  <c r="I24" i="2"/>
  <c r="M24" i="2" s="1"/>
  <c r="J24" i="2"/>
  <c r="I8" i="2"/>
  <c r="M8" i="2" s="1"/>
  <c r="I9" i="2"/>
  <c r="M9" i="2" s="1"/>
  <c r="J9" i="2"/>
  <c r="I17" i="2"/>
  <c r="M17" i="2" s="1"/>
  <c r="J17" i="2"/>
  <c r="I4" i="2"/>
  <c r="M4" i="2" s="1"/>
  <c r="I15" i="2"/>
  <c r="M15" i="2" s="1"/>
  <c r="J15" i="2"/>
  <c r="I25" i="2"/>
  <c r="M25" i="2" s="1"/>
  <c r="J25" i="2"/>
  <c r="I12" i="2"/>
  <c r="M12" i="2" s="1"/>
  <c r="J12" i="2"/>
  <c r="J86" i="2"/>
  <c r="I29" i="2"/>
  <c r="M29" i="2" s="1"/>
  <c r="N2" i="2"/>
  <c r="J99" i="2"/>
  <c r="J39" i="2"/>
  <c r="I102" i="2"/>
  <c r="M102" i="2" s="1"/>
  <c r="J100" i="2"/>
  <c r="J82" i="2"/>
  <c r="J70" i="2"/>
  <c r="J93" i="2"/>
  <c r="J101" i="2"/>
  <c r="J106" i="2"/>
  <c r="I13" i="2"/>
  <c r="M13" i="2" s="1"/>
  <c r="J88" i="2"/>
  <c r="I103" i="2"/>
  <c r="M103" i="2" s="1"/>
  <c r="I49" i="2"/>
  <c r="M49" i="2" s="1"/>
  <c r="I7" i="2"/>
  <c r="M7" i="2" s="1"/>
  <c r="I5" i="2"/>
  <c r="J5" i="2" s="1"/>
  <c r="I41" i="2"/>
  <c r="M41" i="2" s="1"/>
  <c r="J109" i="2"/>
  <c r="I50" i="2"/>
  <c r="M50" i="2" s="1"/>
  <c r="I6" i="2"/>
  <c r="J6" i="2" s="1"/>
  <c r="I35" i="2"/>
  <c r="M35" i="2" s="1"/>
  <c r="J105" i="2"/>
  <c r="J55" i="2"/>
  <c r="J91" i="2"/>
  <c r="J110" i="2"/>
  <c r="J90" i="2"/>
  <c r="J58" i="2"/>
  <c r="J65" i="2"/>
  <c r="I76" i="2"/>
  <c r="M76" i="2" s="1"/>
  <c r="J71" i="2"/>
  <c r="J63" i="2"/>
  <c r="J62" i="2"/>
  <c r="J30" i="2"/>
  <c r="I18" i="2"/>
  <c r="M18" i="2" s="1"/>
  <c r="J32" i="2"/>
  <c r="I14" i="2"/>
  <c r="M14" i="2" s="1"/>
  <c r="J72" i="2"/>
  <c r="J79" i="2"/>
  <c r="J96" i="2"/>
  <c r="J74" i="2"/>
  <c r="J97" i="2"/>
  <c r="J44" i="2"/>
  <c r="J107" i="2"/>
  <c r="I57" i="2"/>
  <c r="M57" i="2" s="1"/>
  <c r="J36" i="2"/>
  <c r="J94" i="2"/>
  <c r="J47" i="2"/>
  <c r="J37" i="2"/>
  <c r="J46" i="2"/>
  <c r="J54" i="2"/>
  <c r="J113" i="2"/>
  <c r="I53" i="2"/>
  <c r="M53" i="2" s="1"/>
  <c r="I45" i="2"/>
  <c r="M45" i="2" s="1"/>
  <c r="J66" i="2"/>
  <c r="I38" i="2"/>
  <c r="M38" i="2" s="1"/>
  <c r="J34" i="2"/>
  <c r="J81" i="2"/>
  <c r="J59" i="2"/>
  <c r="J83" i="2"/>
  <c r="I56" i="2"/>
  <c r="M56" i="2" s="1"/>
  <c r="I67" i="2"/>
  <c r="M67" i="2" s="1"/>
  <c r="I52" i="2"/>
  <c r="M52" i="2" s="1"/>
  <c r="J98" i="2"/>
  <c r="I31" i="2"/>
  <c r="M31" i="2" s="1"/>
  <c r="I85" i="2"/>
  <c r="M85" i="2" s="1"/>
  <c r="J95" i="2"/>
  <c r="I33" i="2"/>
  <c r="M33" i="2" s="1"/>
  <c r="J51" i="2"/>
  <c r="I60" i="2"/>
  <c r="M60" i="2" s="1"/>
  <c r="I40" i="2"/>
  <c r="M40" i="2" s="1"/>
  <c r="J78" i="2"/>
  <c r="J87" i="2"/>
  <c r="J68" i="2"/>
  <c r="J61" i="2"/>
  <c r="J111" i="2"/>
  <c r="J73" i="2"/>
  <c r="J43" i="2"/>
  <c r="J80" i="2"/>
  <c r="J64" i="2"/>
  <c r="J48" i="2"/>
  <c r="J75" i="2"/>
  <c r="I11" i="2"/>
  <c r="M11" i="2" s="1"/>
  <c r="I10" i="2"/>
  <c r="M10" i="2" s="1"/>
  <c r="I2" i="2"/>
  <c r="J2" i="2" s="1"/>
  <c r="I3" i="2"/>
  <c r="J3" i="2" s="1"/>
  <c r="K101" i="1"/>
  <c r="N101" i="1" s="1"/>
  <c r="M101" i="1"/>
  <c r="O101" i="1"/>
  <c r="K93" i="1"/>
  <c r="N93" i="1" s="1"/>
  <c r="M93" i="1"/>
  <c r="O93" i="1"/>
  <c r="A96" i="1"/>
  <c r="E96" i="1"/>
  <c r="F96" i="1"/>
  <c r="E94" i="1"/>
  <c r="F94" i="1"/>
  <c r="J88" i="1"/>
  <c r="K106" i="1"/>
  <c r="N106" i="1" s="1"/>
  <c r="M106" i="1"/>
  <c r="O106" i="1"/>
  <c r="D94" i="1"/>
  <c r="O98" i="1"/>
  <c r="M98" i="1"/>
  <c r="J102" i="1"/>
  <c r="J91" i="1"/>
  <c r="J113" i="1"/>
  <c r="J103" i="1"/>
  <c r="J105" i="1"/>
  <c r="J107" i="1"/>
  <c r="A94" i="1"/>
  <c r="B96" i="1"/>
  <c r="J100" i="1"/>
  <c r="J111" i="1"/>
  <c r="J89" i="1"/>
  <c r="J108" i="1"/>
  <c r="C94" i="1"/>
  <c r="J109" i="1"/>
  <c r="K98" i="1"/>
  <c r="N98" i="1" s="1"/>
  <c r="C96" i="1"/>
  <c r="D96" i="1"/>
  <c r="J112" i="1"/>
  <c r="J110" i="1"/>
  <c r="J97" i="1"/>
  <c r="J99" i="1"/>
  <c r="J90" i="1"/>
  <c r="E92" i="1"/>
  <c r="J92" i="1" s="1"/>
  <c r="F92" i="1"/>
  <c r="D104" i="1"/>
  <c r="J71" i="1"/>
  <c r="A95" i="1"/>
  <c r="J95" i="1" s="1"/>
  <c r="C104" i="1"/>
  <c r="J104" i="1" s="1"/>
  <c r="J61" i="1"/>
  <c r="M61" i="1" s="1"/>
  <c r="B104" i="1"/>
  <c r="J49" i="1"/>
  <c r="J48" i="1"/>
  <c r="J63" i="1"/>
  <c r="K63" i="1" s="1"/>
  <c r="N63" i="1" s="1"/>
  <c r="J84" i="1"/>
  <c r="M84" i="1" s="1"/>
  <c r="J85" i="1"/>
  <c r="K85" i="1" s="1"/>
  <c r="N85" i="1" s="1"/>
  <c r="J77" i="1"/>
  <c r="M77" i="1" s="1"/>
  <c r="J45" i="1"/>
  <c r="M45" i="1" s="1"/>
  <c r="J83" i="1"/>
  <c r="A87" i="1"/>
  <c r="B87" i="1"/>
  <c r="C87" i="1"/>
  <c r="D87" i="1"/>
  <c r="E87" i="1"/>
  <c r="F87" i="1"/>
  <c r="J86" i="1"/>
  <c r="J59" i="1"/>
  <c r="K59" i="1" s="1"/>
  <c r="N59" i="1" s="1"/>
  <c r="E43" i="1"/>
  <c r="D43" i="1"/>
  <c r="J62" i="1"/>
  <c r="K62" i="1" s="1"/>
  <c r="N62" i="1" s="1"/>
  <c r="J76" i="1"/>
  <c r="K76" i="1" s="1"/>
  <c r="N76" i="1" s="1"/>
  <c r="A43" i="1"/>
  <c r="F43" i="1"/>
  <c r="J54" i="1"/>
  <c r="K54" i="1" s="1"/>
  <c r="N54" i="1" s="1"/>
  <c r="J38" i="1"/>
  <c r="O38" i="1" s="1"/>
  <c r="J79" i="1"/>
  <c r="M79" i="1" s="1"/>
  <c r="J41" i="1"/>
  <c r="K41" i="1" s="1"/>
  <c r="N41" i="1" s="1"/>
  <c r="B43" i="1"/>
  <c r="M71" i="1"/>
  <c r="K71" i="1"/>
  <c r="N71" i="1" s="1"/>
  <c r="O71" i="1"/>
  <c r="J74" i="1"/>
  <c r="J80" i="1"/>
  <c r="J60" i="1"/>
  <c r="C56" i="1"/>
  <c r="A56" i="1"/>
  <c r="B56" i="1"/>
  <c r="D56" i="1"/>
  <c r="E56" i="1"/>
  <c r="F56" i="1"/>
  <c r="J57" i="1"/>
  <c r="J75" i="1"/>
  <c r="J52" i="1"/>
  <c r="J72" i="1"/>
  <c r="J82" i="1"/>
  <c r="J66" i="1"/>
  <c r="J58" i="1"/>
  <c r="J68" i="1"/>
  <c r="J78" i="1"/>
  <c r="J64" i="1"/>
  <c r="J81" i="1"/>
  <c r="O61" i="1"/>
  <c r="J65" i="1"/>
  <c r="J69" i="1"/>
  <c r="J55" i="1"/>
  <c r="J70" i="1"/>
  <c r="K61" i="1"/>
  <c r="N61" i="1" s="1"/>
  <c r="A53" i="1"/>
  <c r="B53" i="1"/>
  <c r="C53" i="1"/>
  <c r="D53" i="1"/>
  <c r="E53" i="1"/>
  <c r="F53" i="1"/>
  <c r="J67" i="1"/>
  <c r="J73" i="1"/>
  <c r="M48" i="1"/>
  <c r="K48" i="1"/>
  <c r="N48" i="1" s="1"/>
  <c r="O48" i="1"/>
  <c r="J39" i="1"/>
  <c r="J36" i="1"/>
  <c r="M49" i="1"/>
  <c r="O49" i="1"/>
  <c r="K49" i="1"/>
  <c r="N49" i="1" s="1"/>
  <c r="J51" i="1"/>
  <c r="J44" i="1"/>
  <c r="J47" i="1"/>
  <c r="B40" i="1"/>
  <c r="F40" i="1"/>
  <c r="C40" i="1"/>
  <c r="A40" i="1"/>
  <c r="D40" i="1"/>
  <c r="E40" i="1"/>
  <c r="J37" i="1"/>
  <c r="J46" i="1"/>
  <c r="J50" i="1"/>
  <c r="J42" i="1"/>
  <c r="B4" i="1"/>
  <c r="B5" i="1"/>
  <c r="D5" i="1"/>
  <c r="F5" i="1"/>
  <c r="A5" i="1"/>
  <c r="C5" i="1"/>
  <c r="E5" i="1"/>
  <c r="L5" i="1"/>
  <c r="L6" i="1"/>
  <c r="C4" i="1"/>
  <c r="D4" i="1"/>
  <c r="A4" i="1"/>
  <c r="F4" i="1"/>
  <c r="E4" i="1"/>
  <c r="J2" i="1"/>
  <c r="J3" i="1"/>
  <c r="J8" i="2" l="1"/>
  <c r="J7" i="2"/>
  <c r="J11" i="2"/>
  <c r="J10" i="2"/>
  <c r="J4" i="2"/>
  <c r="J14" i="2"/>
  <c r="J13" i="2"/>
  <c r="M5" i="2"/>
  <c r="M3" i="2"/>
  <c r="M2" i="2"/>
  <c r="M6" i="2"/>
  <c r="M92" i="1"/>
  <c r="K92" i="1"/>
  <c r="N92" i="1" s="1"/>
  <c r="O92" i="1"/>
  <c r="M104" i="1"/>
  <c r="K104" i="1"/>
  <c r="N104" i="1" s="1"/>
  <c r="O104" i="1"/>
  <c r="K95" i="1"/>
  <c r="N95" i="1" s="1"/>
  <c r="M95" i="1"/>
  <c r="O95" i="1"/>
  <c r="M107" i="1"/>
  <c r="K107" i="1"/>
  <c r="N107" i="1" s="1"/>
  <c r="O107" i="1"/>
  <c r="K91" i="1"/>
  <c r="N91" i="1" s="1"/>
  <c r="M91" i="1"/>
  <c r="O91" i="1"/>
  <c r="M90" i="1"/>
  <c r="O90" i="1"/>
  <c r="K90" i="1"/>
  <c r="N90" i="1" s="1"/>
  <c r="O110" i="1"/>
  <c r="K110" i="1"/>
  <c r="N110" i="1" s="1"/>
  <c r="M110" i="1"/>
  <c r="K88" i="1"/>
  <c r="N88" i="1" s="1"/>
  <c r="M88" i="1"/>
  <c r="O88" i="1"/>
  <c r="M105" i="1"/>
  <c r="K105" i="1"/>
  <c r="N105" i="1" s="1"/>
  <c r="O105" i="1"/>
  <c r="K112" i="1"/>
  <c r="N112" i="1" s="1"/>
  <c r="M112" i="1"/>
  <c r="O112" i="1"/>
  <c r="K97" i="1"/>
  <c r="N97" i="1" s="1"/>
  <c r="M97" i="1"/>
  <c r="O97" i="1"/>
  <c r="J96" i="1"/>
  <c r="M111" i="1"/>
  <c r="O111" i="1"/>
  <c r="K111" i="1"/>
  <c r="N111" i="1" s="1"/>
  <c r="M113" i="1"/>
  <c r="O113" i="1"/>
  <c r="K113" i="1"/>
  <c r="N113" i="1" s="1"/>
  <c r="M102" i="1"/>
  <c r="K102" i="1"/>
  <c r="N102" i="1" s="1"/>
  <c r="O102" i="1"/>
  <c r="K89" i="1"/>
  <c r="N89" i="1" s="1"/>
  <c r="M89" i="1"/>
  <c r="O89" i="1"/>
  <c r="K100" i="1"/>
  <c r="N100" i="1" s="1"/>
  <c r="M100" i="1"/>
  <c r="O100" i="1"/>
  <c r="M103" i="1"/>
  <c r="K103" i="1"/>
  <c r="N103" i="1" s="1"/>
  <c r="O103" i="1"/>
  <c r="K99" i="1"/>
  <c r="N99" i="1" s="1"/>
  <c r="M99" i="1"/>
  <c r="O99" i="1"/>
  <c r="K109" i="1"/>
  <c r="N109" i="1" s="1"/>
  <c r="M109" i="1"/>
  <c r="O109" i="1"/>
  <c r="M108" i="1"/>
  <c r="O108" i="1"/>
  <c r="K108" i="1"/>
  <c r="N108" i="1" s="1"/>
  <c r="J94" i="1"/>
  <c r="O63" i="1"/>
  <c r="M63" i="1"/>
  <c r="O85" i="1"/>
  <c r="O79" i="1"/>
  <c r="K79" i="1"/>
  <c r="N79" i="1" s="1"/>
  <c r="K45" i="1"/>
  <c r="N45" i="1" s="1"/>
  <c r="M59" i="1"/>
  <c r="O76" i="1"/>
  <c r="O59" i="1"/>
  <c r="M62" i="1"/>
  <c r="M85" i="1"/>
  <c r="M76" i="1"/>
  <c r="O62" i="1"/>
  <c r="O84" i="1"/>
  <c r="K84" i="1"/>
  <c r="N84" i="1" s="1"/>
  <c r="K77" i="1"/>
  <c r="N77" i="1" s="1"/>
  <c r="O77" i="1"/>
  <c r="K38" i="1"/>
  <c r="N38" i="1" s="1"/>
  <c r="M38" i="1"/>
  <c r="O45" i="1"/>
  <c r="K86" i="1"/>
  <c r="N86" i="1" s="1"/>
  <c r="M86" i="1"/>
  <c r="O86" i="1"/>
  <c r="J87" i="1"/>
  <c r="K83" i="1"/>
  <c r="N83" i="1" s="1"/>
  <c r="M83" i="1"/>
  <c r="O83" i="1"/>
  <c r="M41" i="1"/>
  <c r="O41" i="1"/>
  <c r="O54" i="1"/>
  <c r="M54" i="1"/>
  <c r="J43" i="1"/>
  <c r="M80" i="1"/>
  <c r="K80" i="1"/>
  <c r="N80" i="1" s="1"/>
  <c r="O80" i="1"/>
  <c r="K74" i="1"/>
  <c r="N74" i="1" s="1"/>
  <c r="M74" i="1"/>
  <c r="O74" i="1"/>
  <c r="K70" i="1"/>
  <c r="N70" i="1" s="1"/>
  <c r="O70" i="1"/>
  <c r="M70" i="1"/>
  <c r="K60" i="1"/>
  <c r="N60" i="1" s="1"/>
  <c r="M60" i="1"/>
  <c r="O60" i="1"/>
  <c r="K55" i="1"/>
  <c r="N55" i="1" s="1"/>
  <c r="M55" i="1"/>
  <c r="O55" i="1"/>
  <c r="O65" i="1"/>
  <c r="K65" i="1"/>
  <c r="N65" i="1" s="1"/>
  <c r="M65" i="1"/>
  <c r="M64" i="1"/>
  <c r="K64" i="1"/>
  <c r="N64" i="1" s="1"/>
  <c r="O64" i="1"/>
  <c r="K78" i="1"/>
  <c r="N78" i="1" s="1"/>
  <c r="M78" i="1"/>
  <c r="O78" i="1"/>
  <c r="M73" i="1"/>
  <c r="O73" i="1"/>
  <c r="K73" i="1"/>
  <c r="N73" i="1" s="1"/>
  <c r="K75" i="1"/>
  <c r="N75" i="1" s="1"/>
  <c r="M75" i="1"/>
  <c r="O75" i="1"/>
  <c r="J56" i="1"/>
  <c r="K66" i="1"/>
  <c r="N66" i="1" s="1"/>
  <c r="M66" i="1"/>
  <c r="O66" i="1"/>
  <c r="O67" i="1"/>
  <c r="M67" i="1"/>
  <c r="K67" i="1"/>
  <c r="N67" i="1" s="1"/>
  <c r="O81" i="1"/>
  <c r="K81" i="1"/>
  <c r="N81" i="1" s="1"/>
  <c r="M81" i="1"/>
  <c r="M68" i="1"/>
  <c r="K68" i="1"/>
  <c r="N68" i="1" s="1"/>
  <c r="O68" i="1"/>
  <c r="M69" i="1"/>
  <c r="O69" i="1"/>
  <c r="K69" i="1"/>
  <c r="N69" i="1" s="1"/>
  <c r="K58" i="1"/>
  <c r="N58" i="1" s="1"/>
  <c r="M58" i="1"/>
  <c r="O58" i="1"/>
  <c r="K82" i="1"/>
  <c r="N82" i="1" s="1"/>
  <c r="M82" i="1"/>
  <c r="O82" i="1"/>
  <c r="M72" i="1"/>
  <c r="K72" i="1"/>
  <c r="N72" i="1" s="1"/>
  <c r="O72" i="1"/>
  <c r="K52" i="1"/>
  <c r="N52" i="1" s="1"/>
  <c r="M52" i="1"/>
  <c r="O52" i="1"/>
  <c r="M57" i="1"/>
  <c r="K57" i="1"/>
  <c r="N57" i="1" s="1"/>
  <c r="O57" i="1"/>
  <c r="J53" i="1"/>
  <c r="O44" i="1"/>
  <c r="K44" i="1"/>
  <c r="N44" i="1" s="1"/>
  <c r="M44" i="1"/>
  <c r="K46" i="1"/>
  <c r="N46" i="1" s="1"/>
  <c r="M46" i="1"/>
  <c r="O46" i="1"/>
  <c r="K51" i="1"/>
  <c r="N51" i="1" s="1"/>
  <c r="M51" i="1"/>
  <c r="O51" i="1"/>
  <c r="O36" i="1"/>
  <c r="K36" i="1"/>
  <c r="N36" i="1" s="1"/>
  <c r="M36" i="1"/>
  <c r="O39" i="1"/>
  <c r="K39" i="1"/>
  <c r="N39" i="1" s="1"/>
  <c r="M39" i="1"/>
  <c r="K42" i="1"/>
  <c r="N42" i="1" s="1"/>
  <c r="M42" i="1"/>
  <c r="O42" i="1"/>
  <c r="K50" i="1"/>
  <c r="N50" i="1" s="1"/>
  <c r="M50" i="1"/>
  <c r="O50" i="1"/>
  <c r="M37" i="1"/>
  <c r="K37" i="1"/>
  <c r="N37" i="1" s="1"/>
  <c r="O37" i="1"/>
  <c r="M47" i="1"/>
  <c r="O47" i="1"/>
  <c r="K47" i="1"/>
  <c r="N47" i="1" s="1"/>
  <c r="J40" i="1"/>
  <c r="J5" i="1"/>
  <c r="M5" i="1" s="1"/>
  <c r="L7" i="1"/>
  <c r="J4" i="1"/>
  <c r="K4" i="1" s="1"/>
  <c r="N4" i="1" s="1"/>
  <c r="K3" i="1"/>
  <c r="N3" i="1" s="1"/>
  <c r="M3" i="1"/>
  <c r="O3" i="1"/>
  <c r="M94" i="1" l="1"/>
  <c r="K94" i="1"/>
  <c r="N94" i="1" s="1"/>
  <c r="O94" i="1"/>
  <c r="M96" i="1"/>
  <c r="K96" i="1"/>
  <c r="N96" i="1" s="1"/>
  <c r="O96" i="1"/>
  <c r="O4" i="1"/>
  <c r="M4" i="1"/>
  <c r="K87" i="1"/>
  <c r="N87" i="1" s="1"/>
  <c r="M87" i="1"/>
  <c r="O87" i="1"/>
  <c r="M43" i="1"/>
  <c r="O43" i="1"/>
  <c r="K43" i="1"/>
  <c r="N43" i="1" s="1"/>
  <c r="K5" i="1"/>
  <c r="N5" i="1" s="1"/>
  <c r="O5" i="1"/>
  <c r="M53" i="1"/>
  <c r="O53" i="1"/>
  <c r="K53" i="1"/>
  <c r="N53" i="1" s="1"/>
  <c r="K56" i="1"/>
  <c r="N56" i="1" s="1"/>
  <c r="M56" i="1"/>
  <c r="O56" i="1"/>
  <c r="M40" i="1"/>
  <c r="K40" i="1"/>
  <c r="N40" i="1" s="1"/>
  <c r="O40" i="1"/>
  <c r="B6" i="1"/>
  <c r="A6" i="1"/>
  <c r="D6" i="1"/>
  <c r="C6" i="1"/>
  <c r="E6" i="1"/>
  <c r="F6" i="1"/>
  <c r="J6" i="1" l="1"/>
  <c r="A8" i="1"/>
  <c r="F8" i="1"/>
  <c r="C8" i="1"/>
  <c r="E8" i="1"/>
  <c r="D8" i="1"/>
  <c r="B8" i="1"/>
  <c r="L8" i="1"/>
  <c r="B7" i="1"/>
  <c r="D7" i="1"/>
  <c r="A7" i="1"/>
  <c r="C7" i="1"/>
  <c r="E7" i="1"/>
  <c r="F7" i="1"/>
  <c r="J7" i="1" l="1"/>
  <c r="B9" i="1"/>
  <c r="D9" i="1"/>
  <c r="A9" i="1"/>
  <c r="F9" i="1"/>
  <c r="C9" i="1"/>
  <c r="E9" i="1"/>
  <c r="L9" i="1"/>
  <c r="J8" i="1"/>
  <c r="O6" i="1"/>
  <c r="K6" i="1"/>
  <c r="N6" i="1" s="1"/>
  <c r="M6" i="1"/>
  <c r="M8" i="1" l="1"/>
  <c r="O8" i="1"/>
  <c r="K8" i="1"/>
  <c r="N8" i="1" s="1"/>
  <c r="J9" i="1"/>
  <c r="K7" i="1"/>
  <c r="N7" i="1" s="1"/>
  <c r="O7" i="1"/>
  <c r="M7" i="1"/>
  <c r="L10" i="1"/>
  <c r="E10" i="1" l="1"/>
  <c r="D10" i="1"/>
  <c r="B10" i="1"/>
  <c r="F10" i="1"/>
  <c r="A10" i="1"/>
  <c r="J10" i="1" s="1"/>
  <c r="A11" i="1"/>
  <c r="D11" i="1"/>
  <c r="B11" i="1"/>
  <c r="F11" i="1"/>
  <c r="E11" i="1"/>
  <c r="C11" i="1"/>
  <c r="L11" i="1"/>
  <c r="K9" i="1"/>
  <c r="N9" i="1" s="1"/>
  <c r="M9" i="1"/>
  <c r="O9" i="1"/>
  <c r="J11" i="1" l="1"/>
  <c r="K10" i="1"/>
  <c r="N10" i="1" s="1"/>
  <c r="M10" i="1"/>
  <c r="O10" i="1"/>
  <c r="E12" i="1"/>
  <c r="B12" i="1"/>
  <c r="F12" i="1"/>
  <c r="A12" i="1"/>
  <c r="C12" i="1"/>
  <c r="D12" i="1"/>
  <c r="L12" i="1"/>
  <c r="J12" i="1" l="1"/>
  <c r="O12" i="1" s="1"/>
  <c r="C13" i="1"/>
  <c r="D13" i="1"/>
  <c r="E13" i="1"/>
  <c r="F13" i="1"/>
  <c r="B13" i="1"/>
  <c r="A13" i="1"/>
  <c r="M12" i="1"/>
  <c r="K12" i="1"/>
  <c r="N12" i="1" s="1"/>
  <c r="L13" i="1"/>
  <c r="K11" i="1"/>
  <c r="N11" i="1" s="1"/>
  <c r="M11" i="1"/>
  <c r="O11" i="1"/>
  <c r="J13" i="1" l="1"/>
  <c r="O13" i="1" s="1"/>
  <c r="L14" i="1"/>
  <c r="K13" i="1"/>
  <c r="N13" i="1" s="1"/>
  <c r="M13" i="1"/>
  <c r="L15" i="1" l="1"/>
  <c r="C14" i="1"/>
  <c r="D14" i="1"/>
  <c r="B14" i="1"/>
  <c r="F14" i="1"/>
  <c r="A14" i="1"/>
  <c r="E14" i="1"/>
  <c r="J14" i="1" l="1"/>
  <c r="M14" i="1" s="1"/>
  <c r="C15" i="1"/>
  <c r="B15" i="1"/>
  <c r="F15" i="1"/>
  <c r="A15" i="1"/>
  <c r="E15" i="1"/>
  <c r="D15" i="1"/>
  <c r="C16" i="1"/>
  <c r="F16" i="1"/>
  <c r="E16" i="1"/>
  <c r="D16" i="1"/>
  <c r="B16" i="1"/>
  <c r="A16" i="1"/>
  <c r="L16" i="1"/>
  <c r="K14" i="1" l="1"/>
  <c r="N14" i="1" s="1"/>
  <c r="O14" i="1"/>
  <c r="J16" i="1"/>
  <c r="O16" i="1" s="1"/>
  <c r="L18" i="1"/>
  <c r="C17" i="1"/>
  <c r="A17" i="1"/>
  <c r="E17" i="1"/>
  <c r="D17" i="1"/>
  <c r="F17" i="1"/>
  <c r="B17" i="1"/>
  <c r="L17" i="1"/>
  <c r="J15" i="1"/>
  <c r="K16" i="1" l="1"/>
  <c r="N16" i="1" s="1"/>
  <c r="M16" i="1"/>
  <c r="F18" i="1"/>
  <c r="A18" i="1"/>
  <c r="B18" i="1"/>
  <c r="E18" i="1"/>
  <c r="D18" i="1"/>
  <c r="K15" i="1"/>
  <c r="N15" i="1" s="1"/>
  <c r="M15" i="1"/>
  <c r="O15" i="1"/>
  <c r="J17" i="1"/>
  <c r="C18" i="1" l="1"/>
  <c r="J18" i="1" s="1"/>
  <c r="L20" i="1"/>
  <c r="K17" i="1"/>
  <c r="N17" i="1" s="1"/>
  <c r="M17" i="1"/>
  <c r="O17" i="1"/>
  <c r="L19" i="1"/>
  <c r="A19" i="1" l="1"/>
  <c r="E19" i="1"/>
  <c r="B19" i="1"/>
  <c r="D19" i="1"/>
  <c r="F19" i="1"/>
  <c r="C19" i="1"/>
  <c r="O18" i="1"/>
  <c r="M18" i="1"/>
  <c r="K18" i="1"/>
  <c r="N18" i="1" s="1"/>
  <c r="A20" i="1"/>
  <c r="F20" i="1"/>
  <c r="B20" i="1"/>
  <c r="C20" i="1"/>
  <c r="D20" i="1"/>
  <c r="E20" i="1"/>
  <c r="A21" i="1" l="1"/>
  <c r="E21" i="1"/>
  <c r="D21" i="1"/>
  <c r="C21" i="1"/>
  <c r="B21" i="1"/>
  <c r="F21" i="1"/>
  <c r="L21" i="1"/>
  <c r="J20" i="1"/>
  <c r="J19" i="1"/>
  <c r="O19" i="1" l="1"/>
  <c r="M19" i="1"/>
  <c r="K19" i="1"/>
  <c r="N19" i="1" s="1"/>
  <c r="L22" i="1"/>
  <c r="O20" i="1"/>
  <c r="M20" i="1"/>
  <c r="K20" i="1"/>
  <c r="N20" i="1" s="1"/>
  <c r="J21" i="1"/>
  <c r="L23" i="1" l="1"/>
  <c r="K21" i="1"/>
  <c r="N21" i="1" s="1"/>
  <c r="M21" i="1"/>
  <c r="O21" i="1"/>
  <c r="A22" i="1"/>
  <c r="B22" i="1"/>
  <c r="E22" i="1"/>
  <c r="D22" i="1"/>
  <c r="F22" i="1"/>
  <c r="C22" i="1"/>
  <c r="J22" i="1" l="1"/>
  <c r="A23" i="1"/>
  <c r="B23" i="1"/>
  <c r="F23" i="1"/>
  <c r="C23" i="1"/>
  <c r="E23" i="1"/>
  <c r="D23" i="1"/>
  <c r="E24" i="1"/>
  <c r="C24" i="1"/>
  <c r="F24" i="1"/>
  <c r="B24" i="1"/>
  <c r="A24" i="1"/>
  <c r="D24" i="1"/>
  <c r="L24" i="1"/>
  <c r="J24" i="1" l="1"/>
  <c r="O24" i="1" s="1"/>
  <c r="J23" i="1"/>
  <c r="A25" i="1"/>
  <c r="B25" i="1"/>
  <c r="D25" i="1"/>
  <c r="C25" i="1"/>
  <c r="F25" i="1"/>
  <c r="E25" i="1"/>
  <c r="L25" i="1"/>
  <c r="M22" i="1"/>
  <c r="O22" i="1"/>
  <c r="K22" i="1"/>
  <c r="N22" i="1" s="1"/>
  <c r="M24" i="1" l="1"/>
  <c r="K24" i="1"/>
  <c r="N24" i="1" s="1"/>
  <c r="L26" i="1"/>
  <c r="K23" i="1"/>
  <c r="N23" i="1" s="1"/>
  <c r="M23" i="1"/>
  <c r="O23" i="1"/>
  <c r="J25" i="1"/>
  <c r="L27" i="1" l="1"/>
  <c r="M25" i="1"/>
  <c r="K25" i="1"/>
  <c r="N25" i="1" s="1"/>
  <c r="O25" i="1"/>
  <c r="D26" i="1"/>
  <c r="B26" i="1"/>
  <c r="C26" i="1"/>
  <c r="E26" i="1"/>
  <c r="F26" i="1"/>
  <c r="A26" i="1"/>
  <c r="J26" i="1" l="1"/>
  <c r="M26" i="1"/>
  <c r="O26" i="1"/>
  <c r="K26" i="1"/>
  <c r="N26" i="1" s="1"/>
  <c r="L28" i="1"/>
  <c r="B27" i="1"/>
  <c r="F27" i="1"/>
  <c r="C27" i="1"/>
  <c r="A27" i="1"/>
  <c r="D27" i="1"/>
  <c r="E27" i="1"/>
  <c r="L30" i="1" l="1"/>
  <c r="B28" i="1"/>
  <c r="D28" i="1"/>
  <c r="C28" i="1"/>
  <c r="F28" i="1"/>
  <c r="E28" i="1"/>
  <c r="A28" i="1"/>
  <c r="J27" i="1"/>
  <c r="B29" i="1"/>
  <c r="E29" i="1"/>
  <c r="D29" i="1"/>
  <c r="C29" i="1"/>
  <c r="F29" i="1"/>
  <c r="A29" i="1"/>
  <c r="J29" i="1" s="1"/>
  <c r="O29" i="1" s="1"/>
  <c r="L29" i="1"/>
  <c r="J28" i="1" l="1"/>
  <c r="K28" i="1" s="1"/>
  <c r="N28" i="1" s="1"/>
  <c r="O28" i="1"/>
  <c r="M29" i="1"/>
  <c r="K29" i="1"/>
  <c r="N29" i="1" s="1"/>
  <c r="M27" i="1"/>
  <c r="K27" i="1"/>
  <c r="N27" i="1" s="1"/>
  <c r="O27" i="1"/>
  <c r="B30" i="1"/>
  <c r="A30" i="1"/>
  <c r="C30" i="1"/>
  <c r="E30" i="1"/>
  <c r="D30" i="1"/>
  <c r="F30" i="1"/>
  <c r="M28" i="1" l="1"/>
  <c r="B31" i="1"/>
  <c r="F31" i="1"/>
  <c r="E31" i="1"/>
  <c r="A31" i="1"/>
  <c r="C31" i="1"/>
  <c r="D31" i="1"/>
  <c r="J30" i="1"/>
  <c r="L31" i="1"/>
  <c r="J31" i="1" l="1"/>
  <c r="O31" i="1" s="1"/>
  <c r="B32" i="1"/>
  <c r="D32" i="1"/>
  <c r="E32" i="1"/>
  <c r="C32" i="1"/>
  <c r="A32" i="1"/>
  <c r="F32" i="1"/>
  <c r="L33" i="1"/>
  <c r="O30" i="1"/>
  <c r="M30" i="1"/>
  <c r="K30" i="1"/>
  <c r="N30" i="1" s="1"/>
  <c r="L32" i="1"/>
  <c r="M31" i="1"/>
  <c r="K31" i="1"/>
  <c r="N31" i="1" s="1"/>
  <c r="J32" i="1" l="1"/>
  <c r="O32" i="1" s="1"/>
  <c r="M32" i="1" l="1"/>
  <c r="K32" i="1"/>
  <c r="N32" i="1" s="1"/>
  <c r="L34" i="1"/>
  <c r="B33" i="1"/>
  <c r="F33" i="1"/>
  <c r="C33" i="1"/>
  <c r="A33" i="1"/>
  <c r="E33" i="1"/>
  <c r="D33" i="1"/>
  <c r="J33" i="1" l="1"/>
  <c r="E34" i="1"/>
  <c r="D34" i="1"/>
  <c r="C34" i="1"/>
  <c r="B34" i="1"/>
  <c r="A34" i="1"/>
  <c r="F34" i="1"/>
  <c r="O33" i="1"/>
  <c r="M33" i="1"/>
  <c r="K33" i="1"/>
  <c r="N33" i="1" s="1"/>
  <c r="A35" i="1"/>
  <c r="F35" i="1"/>
  <c r="C35" i="1"/>
  <c r="B35" i="1"/>
  <c r="D35" i="1"/>
  <c r="E35" i="1"/>
  <c r="L35" i="1"/>
  <c r="J35" i="1" l="1"/>
  <c r="J34" i="1"/>
  <c r="M34" i="1" l="1"/>
  <c r="K34" i="1"/>
  <c r="N34" i="1" s="1"/>
  <c r="O34" i="1"/>
  <c r="K35" i="1"/>
  <c r="N35" i="1" s="1"/>
  <c r="M35" i="1"/>
  <c r="O35" i="1"/>
</calcChain>
</file>

<file path=xl/sharedStrings.xml><?xml version="1.0" encoding="utf-8"?>
<sst xmlns="http://schemas.openxmlformats.org/spreadsheetml/2006/main" count="25" uniqueCount="17">
  <si>
    <t>Tax</t>
  </si>
  <si>
    <t>Paid Taxes</t>
  </si>
  <si>
    <t>Gross</t>
  </si>
  <si>
    <t>Social insurance tax</t>
  </si>
  <si>
    <t>Gross - Social insurance tax</t>
  </si>
  <si>
    <t>Net</t>
  </si>
  <si>
    <t>Social insurance tax / Gross</t>
  </si>
  <si>
    <t>Tax / (Gross - Social insurance tax)</t>
  </si>
  <si>
    <t>Social insurance tax + Income tax Percent</t>
  </si>
  <si>
    <t>Income tax</t>
  </si>
  <si>
    <t>Tax / Gross</t>
  </si>
  <si>
    <t>Sum of taxes</t>
  </si>
  <si>
    <t>Net of current System</t>
  </si>
  <si>
    <t>Net new - net old</t>
  </si>
  <si>
    <t>Brackets</t>
  </si>
  <si>
    <t>NetOld</t>
  </si>
  <si>
    <t>NetNew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</si>
</sst>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3" fontId="0" fillId="0" borderId="0" xfId="0" applyNumberFormat="1"/>
    <xf numFmtId="9" fontId="0" fillId="0" borderId="0" xfId="0" applyNumberFormat="1"/>
    <xf numFmtId="3" fontId="0" fillId="2" borderId="0" xfId="0" applyNumberFormat="1" applyFill="1"/>
    <xf numFmtId="1" fontId="0" fillId="0" borderId="0" xfId="0" applyNumberFormat="1"/>
    <xf numFmtId="1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Progressive Tax System of Austria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AT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'Gross-Net'!$H$1</c:f>
              <c:strCache>
                <c:ptCount val="1"/>
                <c:pt idx="0">
                  <c:v>Social insurance tax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'Gross-Net'!$H$2:$H$113</c:f>
              <c:numCache>
                <c:formatCode>#,##0</c:formatCode>
                <c:ptCount val="112"/>
                <c:pt idx="0">
                  <c:v>0</c:v>
                </c:pt>
                <c:pt idx="1">
                  <c:v>0</c:v>
                </c:pt>
                <c:pt idx="2">
                  <c:v>1800</c:v>
                </c:pt>
                <c:pt idx="3">
                  <c:v>2700</c:v>
                </c:pt>
                <c:pt idx="4">
                  <c:v>3600</c:v>
                </c:pt>
                <c:pt idx="5">
                  <c:v>4500</c:v>
                </c:pt>
                <c:pt idx="6">
                  <c:v>5400</c:v>
                </c:pt>
                <c:pt idx="7">
                  <c:v>6300</c:v>
                </c:pt>
                <c:pt idx="8">
                  <c:v>7200</c:v>
                </c:pt>
                <c:pt idx="9">
                  <c:v>8100</c:v>
                </c:pt>
                <c:pt idx="10">
                  <c:v>9000</c:v>
                </c:pt>
                <c:pt idx="11">
                  <c:v>9900</c:v>
                </c:pt>
                <c:pt idx="12">
                  <c:v>10800</c:v>
                </c:pt>
                <c:pt idx="13">
                  <c:v>11700</c:v>
                </c:pt>
                <c:pt idx="14">
                  <c:v>12600</c:v>
                </c:pt>
                <c:pt idx="15">
                  <c:v>13500</c:v>
                </c:pt>
                <c:pt idx="16">
                  <c:v>14400</c:v>
                </c:pt>
                <c:pt idx="17">
                  <c:v>15209</c:v>
                </c:pt>
                <c:pt idx="18">
                  <c:v>15209</c:v>
                </c:pt>
                <c:pt idx="19">
                  <c:v>15209</c:v>
                </c:pt>
                <c:pt idx="20">
                  <c:v>15209</c:v>
                </c:pt>
                <c:pt idx="21">
                  <c:v>15209</c:v>
                </c:pt>
                <c:pt idx="22">
                  <c:v>15209</c:v>
                </c:pt>
                <c:pt idx="23">
                  <c:v>15209</c:v>
                </c:pt>
                <c:pt idx="24">
                  <c:v>15209</c:v>
                </c:pt>
                <c:pt idx="25">
                  <c:v>15209</c:v>
                </c:pt>
                <c:pt idx="26">
                  <c:v>15209</c:v>
                </c:pt>
                <c:pt idx="27">
                  <c:v>15209</c:v>
                </c:pt>
                <c:pt idx="28">
                  <c:v>15209</c:v>
                </c:pt>
                <c:pt idx="29">
                  <c:v>15209</c:v>
                </c:pt>
                <c:pt idx="30">
                  <c:v>15209</c:v>
                </c:pt>
                <c:pt idx="31">
                  <c:v>15209</c:v>
                </c:pt>
                <c:pt idx="32">
                  <c:v>15209</c:v>
                </c:pt>
                <c:pt idx="33">
                  <c:v>15209</c:v>
                </c:pt>
                <c:pt idx="34">
                  <c:v>15209</c:v>
                </c:pt>
                <c:pt idx="35">
                  <c:v>15209</c:v>
                </c:pt>
                <c:pt idx="36">
                  <c:v>15209</c:v>
                </c:pt>
                <c:pt idx="37">
                  <c:v>15209</c:v>
                </c:pt>
                <c:pt idx="38">
                  <c:v>15209</c:v>
                </c:pt>
                <c:pt idx="39">
                  <c:v>15209</c:v>
                </c:pt>
                <c:pt idx="40">
                  <c:v>15209</c:v>
                </c:pt>
                <c:pt idx="41">
                  <c:v>15209</c:v>
                </c:pt>
                <c:pt idx="42">
                  <c:v>15209</c:v>
                </c:pt>
                <c:pt idx="43">
                  <c:v>15209</c:v>
                </c:pt>
                <c:pt idx="44">
                  <c:v>15209</c:v>
                </c:pt>
                <c:pt idx="45">
                  <c:v>15209</c:v>
                </c:pt>
                <c:pt idx="46">
                  <c:v>15209</c:v>
                </c:pt>
                <c:pt idx="47">
                  <c:v>15209</c:v>
                </c:pt>
                <c:pt idx="48">
                  <c:v>15209</c:v>
                </c:pt>
                <c:pt idx="49">
                  <c:v>15209</c:v>
                </c:pt>
                <c:pt idx="50">
                  <c:v>15209</c:v>
                </c:pt>
                <c:pt idx="51">
                  <c:v>15209</c:v>
                </c:pt>
                <c:pt idx="52">
                  <c:v>15209</c:v>
                </c:pt>
                <c:pt idx="53">
                  <c:v>15209</c:v>
                </c:pt>
                <c:pt idx="54">
                  <c:v>15209</c:v>
                </c:pt>
                <c:pt idx="55">
                  <c:v>15209</c:v>
                </c:pt>
                <c:pt idx="56">
                  <c:v>15209</c:v>
                </c:pt>
                <c:pt idx="57">
                  <c:v>15209</c:v>
                </c:pt>
                <c:pt idx="58">
                  <c:v>15209</c:v>
                </c:pt>
                <c:pt idx="59">
                  <c:v>15209</c:v>
                </c:pt>
                <c:pt idx="60">
                  <c:v>15209</c:v>
                </c:pt>
                <c:pt idx="61">
                  <c:v>15209</c:v>
                </c:pt>
                <c:pt idx="62">
                  <c:v>15209</c:v>
                </c:pt>
                <c:pt idx="63">
                  <c:v>15209</c:v>
                </c:pt>
                <c:pt idx="64">
                  <c:v>15209</c:v>
                </c:pt>
                <c:pt idx="65">
                  <c:v>15209</c:v>
                </c:pt>
                <c:pt idx="66">
                  <c:v>15209</c:v>
                </c:pt>
                <c:pt idx="67">
                  <c:v>15209</c:v>
                </c:pt>
                <c:pt idx="68">
                  <c:v>15209</c:v>
                </c:pt>
                <c:pt idx="69">
                  <c:v>15209</c:v>
                </c:pt>
                <c:pt idx="70">
                  <c:v>15209</c:v>
                </c:pt>
                <c:pt idx="71">
                  <c:v>15209</c:v>
                </c:pt>
                <c:pt idx="72">
                  <c:v>15209</c:v>
                </c:pt>
                <c:pt idx="73">
                  <c:v>15209</c:v>
                </c:pt>
                <c:pt idx="74">
                  <c:v>15209</c:v>
                </c:pt>
                <c:pt idx="75">
                  <c:v>15209</c:v>
                </c:pt>
                <c:pt idx="76">
                  <c:v>15209</c:v>
                </c:pt>
                <c:pt idx="77">
                  <c:v>15209</c:v>
                </c:pt>
                <c:pt idx="78">
                  <c:v>15209</c:v>
                </c:pt>
                <c:pt idx="79">
                  <c:v>15209</c:v>
                </c:pt>
                <c:pt idx="80">
                  <c:v>15209</c:v>
                </c:pt>
                <c:pt idx="81">
                  <c:v>15209</c:v>
                </c:pt>
                <c:pt idx="82">
                  <c:v>15209</c:v>
                </c:pt>
                <c:pt idx="83">
                  <c:v>15209</c:v>
                </c:pt>
                <c:pt idx="84">
                  <c:v>15209</c:v>
                </c:pt>
                <c:pt idx="85">
                  <c:v>15209</c:v>
                </c:pt>
                <c:pt idx="86">
                  <c:v>15209</c:v>
                </c:pt>
                <c:pt idx="87">
                  <c:v>15209</c:v>
                </c:pt>
                <c:pt idx="88">
                  <c:v>15209</c:v>
                </c:pt>
                <c:pt idx="89">
                  <c:v>15209</c:v>
                </c:pt>
                <c:pt idx="90">
                  <c:v>15209</c:v>
                </c:pt>
                <c:pt idx="91">
                  <c:v>15209</c:v>
                </c:pt>
                <c:pt idx="92">
                  <c:v>15209</c:v>
                </c:pt>
                <c:pt idx="93">
                  <c:v>15209</c:v>
                </c:pt>
                <c:pt idx="94">
                  <c:v>15209</c:v>
                </c:pt>
                <c:pt idx="95">
                  <c:v>15209</c:v>
                </c:pt>
                <c:pt idx="96">
                  <c:v>15209</c:v>
                </c:pt>
                <c:pt idx="97">
                  <c:v>15209</c:v>
                </c:pt>
                <c:pt idx="98">
                  <c:v>15209</c:v>
                </c:pt>
                <c:pt idx="99">
                  <c:v>15209</c:v>
                </c:pt>
                <c:pt idx="100">
                  <c:v>15209</c:v>
                </c:pt>
                <c:pt idx="101">
                  <c:v>15209</c:v>
                </c:pt>
                <c:pt idx="102">
                  <c:v>15209</c:v>
                </c:pt>
                <c:pt idx="103">
                  <c:v>15209</c:v>
                </c:pt>
                <c:pt idx="104">
                  <c:v>15209</c:v>
                </c:pt>
                <c:pt idx="105">
                  <c:v>15209</c:v>
                </c:pt>
                <c:pt idx="106">
                  <c:v>15209</c:v>
                </c:pt>
                <c:pt idx="107">
                  <c:v>15209</c:v>
                </c:pt>
                <c:pt idx="108">
                  <c:v>15209</c:v>
                </c:pt>
                <c:pt idx="109">
                  <c:v>15209</c:v>
                </c:pt>
                <c:pt idx="110">
                  <c:v>15209</c:v>
                </c:pt>
                <c:pt idx="111">
                  <c:v>15209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18-44B3-8445-2761EA94005B}"/>
            </c:ext>
          </c:extLst>
        </c:ser>
        <c:ser>
          <c:idx val="3"/>
          <c:order val="4"/>
          <c:tx>
            <c:strRef>
              <c:f>'Gross-Net'!$J$1</c:f>
              <c:strCache>
                <c:ptCount val="1"/>
                <c:pt idx="0">
                  <c:v>Income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'Gross-Net'!$J$2:$J$113</c:f>
              <c:numCache>
                <c:formatCode>#,##0</c:formatCode>
                <c:ptCount val="1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716.80000000000007</c:v>
                </c:pt>
                <c:pt idx="5">
                  <c:v>1536.8000000000002</c:v>
                </c:pt>
                <c:pt idx="6">
                  <c:v>2735</c:v>
                </c:pt>
                <c:pt idx="7">
                  <c:v>3965</c:v>
                </c:pt>
                <c:pt idx="8">
                  <c:v>5195</c:v>
                </c:pt>
                <c:pt idx="9">
                  <c:v>6663.7</c:v>
                </c:pt>
                <c:pt idx="10">
                  <c:v>8303.7000000000007</c:v>
                </c:pt>
                <c:pt idx="11">
                  <c:v>9943.7000000000007</c:v>
                </c:pt>
                <c:pt idx="12">
                  <c:v>11583.7</c:v>
                </c:pt>
                <c:pt idx="13">
                  <c:v>13223.7</c:v>
                </c:pt>
                <c:pt idx="14">
                  <c:v>14863.7</c:v>
                </c:pt>
                <c:pt idx="15">
                  <c:v>16503.7</c:v>
                </c:pt>
                <c:pt idx="16">
                  <c:v>18143.7</c:v>
                </c:pt>
                <c:pt idx="17">
                  <c:v>20074.419999999998</c:v>
                </c:pt>
                <c:pt idx="18">
                  <c:v>22474.42</c:v>
                </c:pt>
                <c:pt idx="19">
                  <c:v>24874.42</c:v>
                </c:pt>
                <c:pt idx="20">
                  <c:v>27274.42</c:v>
                </c:pt>
                <c:pt idx="21">
                  <c:v>29674.42</c:v>
                </c:pt>
                <c:pt idx="22">
                  <c:v>32074.42</c:v>
                </c:pt>
                <c:pt idx="23">
                  <c:v>34484.92</c:v>
                </c:pt>
                <c:pt idx="24">
                  <c:v>36984.92</c:v>
                </c:pt>
                <c:pt idx="25">
                  <c:v>39484.92</c:v>
                </c:pt>
                <c:pt idx="26">
                  <c:v>41984.92</c:v>
                </c:pt>
                <c:pt idx="27">
                  <c:v>44484.92</c:v>
                </c:pt>
                <c:pt idx="28">
                  <c:v>46984.92</c:v>
                </c:pt>
                <c:pt idx="29">
                  <c:v>49484.92</c:v>
                </c:pt>
                <c:pt idx="30">
                  <c:v>51984.92</c:v>
                </c:pt>
                <c:pt idx="31">
                  <c:v>54484.92</c:v>
                </c:pt>
                <c:pt idx="32">
                  <c:v>56984.92</c:v>
                </c:pt>
                <c:pt idx="33">
                  <c:v>59484.92</c:v>
                </c:pt>
                <c:pt idx="34">
                  <c:v>61984.92</c:v>
                </c:pt>
                <c:pt idx="35">
                  <c:v>64484.92</c:v>
                </c:pt>
                <c:pt idx="36">
                  <c:v>66984.92</c:v>
                </c:pt>
                <c:pt idx="37">
                  <c:v>69484.92</c:v>
                </c:pt>
                <c:pt idx="38">
                  <c:v>71984.92</c:v>
                </c:pt>
                <c:pt idx="39">
                  <c:v>74484.92</c:v>
                </c:pt>
                <c:pt idx="40">
                  <c:v>76984.92</c:v>
                </c:pt>
                <c:pt idx="41">
                  <c:v>79484.92</c:v>
                </c:pt>
                <c:pt idx="42">
                  <c:v>81984.92</c:v>
                </c:pt>
                <c:pt idx="43">
                  <c:v>84484.92</c:v>
                </c:pt>
                <c:pt idx="44">
                  <c:v>86984.92</c:v>
                </c:pt>
                <c:pt idx="45">
                  <c:v>89484.92</c:v>
                </c:pt>
                <c:pt idx="46">
                  <c:v>91984.92</c:v>
                </c:pt>
                <c:pt idx="47">
                  <c:v>94484.92</c:v>
                </c:pt>
                <c:pt idx="48">
                  <c:v>96984.92</c:v>
                </c:pt>
                <c:pt idx="49">
                  <c:v>99484.92</c:v>
                </c:pt>
                <c:pt idx="50">
                  <c:v>101984.92</c:v>
                </c:pt>
                <c:pt idx="51">
                  <c:v>104484.92</c:v>
                </c:pt>
                <c:pt idx="52">
                  <c:v>106984.92</c:v>
                </c:pt>
                <c:pt idx="53">
                  <c:v>109484.92</c:v>
                </c:pt>
                <c:pt idx="54">
                  <c:v>111984.92</c:v>
                </c:pt>
                <c:pt idx="55">
                  <c:v>114484.92</c:v>
                </c:pt>
                <c:pt idx="56">
                  <c:v>116984.92</c:v>
                </c:pt>
                <c:pt idx="57">
                  <c:v>119484.92</c:v>
                </c:pt>
                <c:pt idx="58">
                  <c:v>121984.92</c:v>
                </c:pt>
                <c:pt idx="59">
                  <c:v>124484.92</c:v>
                </c:pt>
                <c:pt idx="60">
                  <c:v>126984.92</c:v>
                </c:pt>
                <c:pt idx="61">
                  <c:v>129484.92</c:v>
                </c:pt>
                <c:pt idx="62">
                  <c:v>131984.91999999998</c:v>
                </c:pt>
                <c:pt idx="63">
                  <c:v>134484.91999999998</c:v>
                </c:pt>
                <c:pt idx="64">
                  <c:v>136984.91999999998</c:v>
                </c:pt>
                <c:pt idx="65">
                  <c:v>139484.91999999998</c:v>
                </c:pt>
                <c:pt idx="66">
                  <c:v>141984.91999999998</c:v>
                </c:pt>
                <c:pt idx="67">
                  <c:v>144484.91999999998</c:v>
                </c:pt>
                <c:pt idx="68">
                  <c:v>146984.91999999998</c:v>
                </c:pt>
                <c:pt idx="69">
                  <c:v>149484.91999999998</c:v>
                </c:pt>
                <c:pt idx="70">
                  <c:v>151984.91999999998</c:v>
                </c:pt>
                <c:pt idx="71">
                  <c:v>154484.91999999998</c:v>
                </c:pt>
                <c:pt idx="72">
                  <c:v>156984.91999999998</c:v>
                </c:pt>
                <c:pt idx="73">
                  <c:v>159484.91999999998</c:v>
                </c:pt>
                <c:pt idx="74">
                  <c:v>161984.91999999998</c:v>
                </c:pt>
                <c:pt idx="75">
                  <c:v>164484.91999999998</c:v>
                </c:pt>
                <c:pt idx="76">
                  <c:v>166984.91999999998</c:v>
                </c:pt>
                <c:pt idx="77">
                  <c:v>169484.91999999998</c:v>
                </c:pt>
                <c:pt idx="78">
                  <c:v>171984.91999999998</c:v>
                </c:pt>
                <c:pt idx="79">
                  <c:v>174484.91999999998</c:v>
                </c:pt>
                <c:pt idx="80">
                  <c:v>176984.91999999998</c:v>
                </c:pt>
                <c:pt idx="81">
                  <c:v>179484.91999999998</c:v>
                </c:pt>
                <c:pt idx="82">
                  <c:v>181984.91999999998</c:v>
                </c:pt>
                <c:pt idx="83">
                  <c:v>184484.91999999998</c:v>
                </c:pt>
                <c:pt idx="84">
                  <c:v>186984.91999999998</c:v>
                </c:pt>
                <c:pt idx="85">
                  <c:v>189484.91999999998</c:v>
                </c:pt>
                <c:pt idx="86">
                  <c:v>191984.91999999998</c:v>
                </c:pt>
                <c:pt idx="87">
                  <c:v>194484.91999999998</c:v>
                </c:pt>
                <c:pt idx="88">
                  <c:v>196984.91999999998</c:v>
                </c:pt>
                <c:pt idx="89">
                  <c:v>199484.91999999998</c:v>
                </c:pt>
                <c:pt idx="90">
                  <c:v>201984.91999999998</c:v>
                </c:pt>
                <c:pt idx="91">
                  <c:v>204484.91999999998</c:v>
                </c:pt>
                <c:pt idx="92">
                  <c:v>206984.91999999998</c:v>
                </c:pt>
                <c:pt idx="93">
                  <c:v>209484.91999999998</c:v>
                </c:pt>
                <c:pt idx="94">
                  <c:v>211984.91999999998</c:v>
                </c:pt>
                <c:pt idx="95">
                  <c:v>214484.91999999998</c:v>
                </c:pt>
                <c:pt idx="96">
                  <c:v>216984.91999999998</c:v>
                </c:pt>
                <c:pt idx="97">
                  <c:v>219484.91999999998</c:v>
                </c:pt>
                <c:pt idx="98">
                  <c:v>221984.91999999998</c:v>
                </c:pt>
                <c:pt idx="99">
                  <c:v>224484.91999999998</c:v>
                </c:pt>
                <c:pt idx="100">
                  <c:v>226984.91999999998</c:v>
                </c:pt>
                <c:pt idx="101">
                  <c:v>229484.91999999998</c:v>
                </c:pt>
                <c:pt idx="102">
                  <c:v>231984.91999999998</c:v>
                </c:pt>
                <c:pt idx="103">
                  <c:v>234484.91999999998</c:v>
                </c:pt>
                <c:pt idx="104">
                  <c:v>236984.91999999998</c:v>
                </c:pt>
                <c:pt idx="105">
                  <c:v>239484.91999999998</c:v>
                </c:pt>
                <c:pt idx="106">
                  <c:v>241984.91999999998</c:v>
                </c:pt>
                <c:pt idx="107">
                  <c:v>244484.91999999998</c:v>
                </c:pt>
                <c:pt idx="108">
                  <c:v>246984.91999999998</c:v>
                </c:pt>
                <c:pt idx="109">
                  <c:v>249484.91999999998</c:v>
                </c:pt>
                <c:pt idx="110">
                  <c:v>251984.91999999998</c:v>
                </c:pt>
                <c:pt idx="111">
                  <c:v>254484.91999999998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18-44B3-8445-2761EA94005B}"/>
            </c:ext>
          </c:extLst>
        </c:ser>
        <c:ser>
          <c:idx val="4"/>
          <c:order val="7"/>
          <c:tx>
            <c:strRef>
              <c:f>'Gross-Net'!$K$1</c:f>
              <c:strCache>
                <c:ptCount val="1"/>
                <c:pt idx="0">
                  <c:v>Net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'Gross-Net'!$K$2:$K$113</c:f>
              <c:numCache>
                <c:formatCode>0</c:formatCode>
                <c:ptCount val="112"/>
                <c:pt idx="0">
                  <c:v>0</c:v>
                </c:pt>
                <c:pt idx="1">
                  <c:v>5000</c:v>
                </c:pt>
                <c:pt idx="2">
                  <c:v>8200</c:v>
                </c:pt>
                <c:pt idx="3">
                  <c:v>12300</c:v>
                </c:pt>
                <c:pt idx="4">
                  <c:v>15683.2</c:v>
                </c:pt>
                <c:pt idx="5">
                  <c:v>18963.2</c:v>
                </c:pt>
                <c:pt idx="6">
                  <c:v>21865</c:v>
                </c:pt>
                <c:pt idx="7">
                  <c:v>24735</c:v>
                </c:pt>
                <c:pt idx="8">
                  <c:v>27605</c:v>
                </c:pt>
                <c:pt idx="9">
                  <c:v>30236.3</c:v>
                </c:pt>
                <c:pt idx="10">
                  <c:v>32696.3</c:v>
                </c:pt>
                <c:pt idx="11">
                  <c:v>35156.300000000003</c:v>
                </c:pt>
                <c:pt idx="12">
                  <c:v>37616.300000000003</c:v>
                </c:pt>
                <c:pt idx="13">
                  <c:v>40076.300000000003</c:v>
                </c:pt>
                <c:pt idx="14">
                  <c:v>42536.3</c:v>
                </c:pt>
                <c:pt idx="15">
                  <c:v>44996.3</c:v>
                </c:pt>
                <c:pt idx="16">
                  <c:v>47456.3</c:v>
                </c:pt>
                <c:pt idx="17">
                  <c:v>49716.58</c:v>
                </c:pt>
                <c:pt idx="18">
                  <c:v>52316.58</c:v>
                </c:pt>
                <c:pt idx="19">
                  <c:v>54916.58</c:v>
                </c:pt>
                <c:pt idx="20">
                  <c:v>57516.58</c:v>
                </c:pt>
                <c:pt idx="21">
                  <c:v>60116.58</c:v>
                </c:pt>
                <c:pt idx="22">
                  <c:v>62716.58</c:v>
                </c:pt>
                <c:pt idx="23">
                  <c:v>65306.080000000002</c:v>
                </c:pt>
                <c:pt idx="24">
                  <c:v>67806.080000000002</c:v>
                </c:pt>
                <c:pt idx="25">
                  <c:v>70306.080000000002</c:v>
                </c:pt>
                <c:pt idx="26">
                  <c:v>72806.080000000002</c:v>
                </c:pt>
                <c:pt idx="27">
                  <c:v>75306.080000000002</c:v>
                </c:pt>
                <c:pt idx="28">
                  <c:v>77806.080000000002</c:v>
                </c:pt>
                <c:pt idx="29">
                  <c:v>80306.080000000002</c:v>
                </c:pt>
                <c:pt idx="30">
                  <c:v>82806.080000000002</c:v>
                </c:pt>
                <c:pt idx="31">
                  <c:v>85306.08</c:v>
                </c:pt>
                <c:pt idx="32">
                  <c:v>87806.080000000002</c:v>
                </c:pt>
                <c:pt idx="33">
                  <c:v>90306.08</c:v>
                </c:pt>
                <c:pt idx="34">
                  <c:v>92806.080000000002</c:v>
                </c:pt>
                <c:pt idx="35">
                  <c:v>95306.08</c:v>
                </c:pt>
                <c:pt idx="36">
                  <c:v>97806.080000000002</c:v>
                </c:pt>
                <c:pt idx="37">
                  <c:v>100306.08</c:v>
                </c:pt>
                <c:pt idx="38">
                  <c:v>102806.08</c:v>
                </c:pt>
                <c:pt idx="39">
                  <c:v>105306.08</c:v>
                </c:pt>
                <c:pt idx="40">
                  <c:v>107806.08</c:v>
                </c:pt>
                <c:pt idx="41">
                  <c:v>110306.08</c:v>
                </c:pt>
                <c:pt idx="42">
                  <c:v>112806.08</c:v>
                </c:pt>
                <c:pt idx="43">
                  <c:v>115306.08</c:v>
                </c:pt>
                <c:pt idx="44">
                  <c:v>117806.08</c:v>
                </c:pt>
                <c:pt idx="45">
                  <c:v>120306.08</c:v>
                </c:pt>
                <c:pt idx="46">
                  <c:v>122806.08</c:v>
                </c:pt>
                <c:pt idx="47">
                  <c:v>125306.08</c:v>
                </c:pt>
                <c:pt idx="48">
                  <c:v>127806.08</c:v>
                </c:pt>
                <c:pt idx="49">
                  <c:v>130306.08</c:v>
                </c:pt>
                <c:pt idx="50">
                  <c:v>132806.08000000002</c:v>
                </c:pt>
                <c:pt idx="51">
                  <c:v>135306.08000000002</c:v>
                </c:pt>
                <c:pt idx="52">
                  <c:v>137806.08000000002</c:v>
                </c:pt>
                <c:pt idx="53">
                  <c:v>140306.08000000002</c:v>
                </c:pt>
                <c:pt idx="54">
                  <c:v>142806.08000000002</c:v>
                </c:pt>
                <c:pt idx="55">
                  <c:v>145306.08000000002</c:v>
                </c:pt>
                <c:pt idx="56">
                  <c:v>147806.08000000002</c:v>
                </c:pt>
                <c:pt idx="57">
                  <c:v>150306.08000000002</c:v>
                </c:pt>
                <c:pt idx="58">
                  <c:v>152806.08000000002</c:v>
                </c:pt>
                <c:pt idx="59">
                  <c:v>155306.08000000002</c:v>
                </c:pt>
                <c:pt idx="60">
                  <c:v>157806.08000000002</c:v>
                </c:pt>
                <c:pt idx="61">
                  <c:v>160306.08000000002</c:v>
                </c:pt>
                <c:pt idx="62">
                  <c:v>162806.08000000002</c:v>
                </c:pt>
                <c:pt idx="63">
                  <c:v>165306.08000000002</c:v>
                </c:pt>
                <c:pt idx="64">
                  <c:v>167806.08000000002</c:v>
                </c:pt>
                <c:pt idx="65">
                  <c:v>170306.08000000002</c:v>
                </c:pt>
                <c:pt idx="66">
                  <c:v>172806.08000000002</c:v>
                </c:pt>
                <c:pt idx="67">
                  <c:v>175306.08000000002</c:v>
                </c:pt>
                <c:pt idx="68">
                  <c:v>177806.08000000002</c:v>
                </c:pt>
                <c:pt idx="69">
                  <c:v>180306.08000000002</c:v>
                </c:pt>
                <c:pt idx="70">
                  <c:v>182806.08000000002</c:v>
                </c:pt>
                <c:pt idx="71">
                  <c:v>185306.08000000002</c:v>
                </c:pt>
                <c:pt idx="72">
                  <c:v>187806.08000000002</c:v>
                </c:pt>
                <c:pt idx="73">
                  <c:v>190306.08000000002</c:v>
                </c:pt>
                <c:pt idx="74">
                  <c:v>192806.08000000002</c:v>
                </c:pt>
                <c:pt idx="75">
                  <c:v>195306.08000000002</c:v>
                </c:pt>
                <c:pt idx="76">
                  <c:v>197806.08000000002</c:v>
                </c:pt>
                <c:pt idx="77">
                  <c:v>200306.08000000002</c:v>
                </c:pt>
                <c:pt idx="78">
                  <c:v>202806.08000000002</c:v>
                </c:pt>
                <c:pt idx="79">
                  <c:v>205306.08000000002</c:v>
                </c:pt>
                <c:pt idx="80">
                  <c:v>207806.08000000002</c:v>
                </c:pt>
                <c:pt idx="81">
                  <c:v>210306.08000000002</c:v>
                </c:pt>
                <c:pt idx="82">
                  <c:v>212806.08000000002</c:v>
                </c:pt>
                <c:pt idx="83">
                  <c:v>215306.08000000002</c:v>
                </c:pt>
                <c:pt idx="84">
                  <c:v>217806.08000000002</c:v>
                </c:pt>
                <c:pt idx="85">
                  <c:v>220306.08000000002</c:v>
                </c:pt>
                <c:pt idx="86">
                  <c:v>222806.08000000002</c:v>
                </c:pt>
                <c:pt idx="87">
                  <c:v>225306.08000000002</c:v>
                </c:pt>
                <c:pt idx="88">
                  <c:v>227806.08000000002</c:v>
                </c:pt>
                <c:pt idx="89">
                  <c:v>230306.08000000002</c:v>
                </c:pt>
                <c:pt idx="90">
                  <c:v>232806.08000000002</c:v>
                </c:pt>
                <c:pt idx="91">
                  <c:v>235306.08000000002</c:v>
                </c:pt>
                <c:pt idx="92">
                  <c:v>237806.08000000002</c:v>
                </c:pt>
                <c:pt idx="93">
                  <c:v>240306.08000000002</c:v>
                </c:pt>
                <c:pt idx="94">
                  <c:v>242806.08000000002</c:v>
                </c:pt>
                <c:pt idx="95">
                  <c:v>245306.08000000002</c:v>
                </c:pt>
                <c:pt idx="96">
                  <c:v>247806.08000000002</c:v>
                </c:pt>
                <c:pt idx="97">
                  <c:v>250306.08000000002</c:v>
                </c:pt>
                <c:pt idx="98">
                  <c:v>252806.08000000002</c:v>
                </c:pt>
                <c:pt idx="99">
                  <c:v>255306.08000000002</c:v>
                </c:pt>
                <c:pt idx="100">
                  <c:v>257806.08000000002</c:v>
                </c:pt>
                <c:pt idx="101">
                  <c:v>260306.08000000002</c:v>
                </c:pt>
                <c:pt idx="102">
                  <c:v>262806.08</c:v>
                </c:pt>
                <c:pt idx="103">
                  <c:v>265306.08</c:v>
                </c:pt>
                <c:pt idx="104">
                  <c:v>267806.08000000002</c:v>
                </c:pt>
                <c:pt idx="105">
                  <c:v>270306.08</c:v>
                </c:pt>
                <c:pt idx="106">
                  <c:v>272806.08</c:v>
                </c:pt>
                <c:pt idx="107">
                  <c:v>275306.08</c:v>
                </c:pt>
                <c:pt idx="108">
                  <c:v>277806.08000000002</c:v>
                </c:pt>
                <c:pt idx="109">
                  <c:v>280306.08</c:v>
                </c:pt>
                <c:pt idx="110">
                  <c:v>282806.08</c:v>
                </c:pt>
                <c:pt idx="111">
                  <c:v>285306.08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18-44B3-8445-2761EA940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945597391"/>
        <c:axId val="945597871"/>
      </c:barChart>
      <c:lineChart>
        <c:grouping val="standard"/>
        <c:varyColors val="0"/>
        <c:ser>
          <c:idx val="0"/>
          <c:order val="0"/>
          <c:tx>
            <c:strRef>
              <c:f>'Gross-Net'!$G$1</c:f>
              <c:strCache>
                <c:ptCount val="1"/>
                <c:pt idx="0">
                  <c:v>Gross</c:v>
                </c:pt>
              </c:strCache>
            </c:strRef>
          </c:tx>
          <c:spPr>
            <a:ln w="28575" cap="rnd">
              <a:solidFill>
                <a:schemeClr val="bg1">
                  <a:alpha val="99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'Gross-Net'!$G$2:$G$113</c:f>
              <c:numCache>
                <c:formatCode>0</c:formatCode>
                <c:ptCount val="112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55000</c:v>
                </c:pt>
                <c:pt idx="12">
                  <c:v>60000</c:v>
                </c:pt>
                <c:pt idx="13">
                  <c:v>65000</c:v>
                </c:pt>
                <c:pt idx="14">
                  <c:v>70000</c:v>
                </c:pt>
                <c:pt idx="15">
                  <c:v>75000</c:v>
                </c:pt>
                <c:pt idx="16">
                  <c:v>80000</c:v>
                </c:pt>
                <c:pt idx="17">
                  <c:v>85000</c:v>
                </c:pt>
                <c:pt idx="18">
                  <c:v>90000</c:v>
                </c:pt>
                <c:pt idx="19">
                  <c:v>95000</c:v>
                </c:pt>
                <c:pt idx="20">
                  <c:v>100000</c:v>
                </c:pt>
                <c:pt idx="21">
                  <c:v>105000</c:v>
                </c:pt>
                <c:pt idx="22">
                  <c:v>110000</c:v>
                </c:pt>
                <c:pt idx="23">
                  <c:v>115000</c:v>
                </c:pt>
                <c:pt idx="24">
                  <c:v>120000</c:v>
                </c:pt>
                <c:pt idx="25">
                  <c:v>125000</c:v>
                </c:pt>
                <c:pt idx="26">
                  <c:v>130000</c:v>
                </c:pt>
                <c:pt idx="27">
                  <c:v>135000</c:v>
                </c:pt>
                <c:pt idx="28">
                  <c:v>140000</c:v>
                </c:pt>
                <c:pt idx="29">
                  <c:v>145000</c:v>
                </c:pt>
                <c:pt idx="30">
                  <c:v>150000</c:v>
                </c:pt>
                <c:pt idx="31">
                  <c:v>155000</c:v>
                </c:pt>
                <c:pt idx="32">
                  <c:v>160000</c:v>
                </c:pt>
                <c:pt idx="33">
                  <c:v>165000</c:v>
                </c:pt>
                <c:pt idx="34">
                  <c:v>170000</c:v>
                </c:pt>
                <c:pt idx="35">
                  <c:v>175000</c:v>
                </c:pt>
                <c:pt idx="36">
                  <c:v>180000</c:v>
                </c:pt>
                <c:pt idx="37">
                  <c:v>185000</c:v>
                </c:pt>
                <c:pt idx="38">
                  <c:v>190000</c:v>
                </c:pt>
                <c:pt idx="39">
                  <c:v>195000</c:v>
                </c:pt>
                <c:pt idx="40">
                  <c:v>200000</c:v>
                </c:pt>
                <c:pt idx="41">
                  <c:v>205000</c:v>
                </c:pt>
                <c:pt idx="42">
                  <c:v>210000</c:v>
                </c:pt>
                <c:pt idx="43">
                  <c:v>215000</c:v>
                </c:pt>
                <c:pt idx="44">
                  <c:v>220000</c:v>
                </c:pt>
                <c:pt idx="45">
                  <c:v>225000</c:v>
                </c:pt>
                <c:pt idx="46">
                  <c:v>230000</c:v>
                </c:pt>
                <c:pt idx="47">
                  <c:v>235000</c:v>
                </c:pt>
                <c:pt idx="48">
                  <c:v>240000</c:v>
                </c:pt>
                <c:pt idx="49">
                  <c:v>245000</c:v>
                </c:pt>
                <c:pt idx="50">
                  <c:v>250000</c:v>
                </c:pt>
                <c:pt idx="51">
                  <c:v>255000</c:v>
                </c:pt>
                <c:pt idx="52">
                  <c:v>260000</c:v>
                </c:pt>
                <c:pt idx="53">
                  <c:v>265000</c:v>
                </c:pt>
                <c:pt idx="54">
                  <c:v>270000</c:v>
                </c:pt>
                <c:pt idx="55">
                  <c:v>275000</c:v>
                </c:pt>
                <c:pt idx="56">
                  <c:v>280000</c:v>
                </c:pt>
                <c:pt idx="57">
                  <c:v>285000</c:v>
                </c:pt>
                <c:pt idx="58">
                  <c:v>290000</c:v>
                </c:pt>
                <c:pt idx="59">
                  <c:v>295000</c:v>
                </c:pt>
                <c:pt idx="60">
                  <c:v>300000</c:v>
                </c:pt>
                <c:pt idx="61">
                  <c:v>305000</c:v>
                </c:pt>
                <c:pt idx="62">
                  <c:v>310000</c:v>
                </c:pt>
                <c:pt idx="63">
                  <c:v>315000</c:v>
                </c:pt>
                <c:pt idx="64">
                  <c:v>320000</c:v>
                </c:pt>
                <c:pt idx="65">
                  <c:v>325000</c:v>
                </c:pt>
                <c:pt idx="66">
                  <c:v>330000</c:v>
                </c:pt>
                <c:pt idx="67">
                  <c:v>335000</c:v>
                </c:pt>
                <c:pt idx="68">
                  <c:v>340000</c:v>
                </c:pt>
                <c:pt idx="69">
                  <c:v>345000</c:v>
                </c:pt>
                <c:pt idx="70">
                  <c:v>350000</c:v>
                </c:pt>
                <c:pt idx="71">
                  <c:v>355000</c:v>
                </c:pt>
                <c:pt idx="72">
                  <c:v>360000</c:v>
                </c:pt>
                <c:pt idx="73">
                  <c:v>365000</c:v>
                </c:pt>
                <c:pt idx="74">
                  <c:v>370000</c:v>
                </c:pt>
                <c:pt idx="75">
                  <c:v>375000</c:v>
                </c:pt>
                <c:pt idx="76">
                  <c:v>380000</c:v>
                </c:pt>
                <c:pt idx="77">
                  <c:v>385000</c:v>
                </c:pt>
                <c:pt idx="78">
                  <c:v>390000</c:v>
                </c:pt>
                <c:pt idx="79">
                  <c:v>395000</c:v>
                </c:pt>
                <c:pt idx="80">
                  <c:v>400000</c:v>
                </c:pt>
                <c:pt idx="81">
                  <c:v>405000</c:v>
                </c:pt>
                <c:pt idx="82">
                  <c:v>410000</c:v>
                </c:pt>
                <c:pt idx="83">
                  <c:v>415000</c:v>
                </c:pt>
                <c:pt idx="84">
                  <c:v>420000</c:v>
                </c:pt>
                <c:pt idx="85">
                  <c:v>425000</c:v>
                </c:pt>
                <c:pt idx="86">
                  <c:v>430000</c:v>
                </c:pt>
                <c:pt idx="87">
                  <c:v>435000</c:v>
                </c:pt>
                <c:pt idx="88">
                  <c:v>440000</c:v>
                </c:pt>
                <c:pt idx="89">
                  <c:v>445000</c:v>
                </c:pt>
                <c:pt idx="90">
                  <c:v>450000</c:v>
                </c:pt>
                <c:pt idx="91">
                  <c:v>455000</c:v>
                </c:pt>
                <c:pt idx="92">
                  <c:v>460000</c:v>
                </c:pt>
                <c:pt idx="93">
                  <c:v>465000</c:v>
                </c:pt>
                <c:pt idx="94">
                  <c:v>470000</c:v>
                </c:pt>
                <c:pt idx="95">
                  <c:v>475000</c:v>
                </c:pt>
                <c:pt idx="96">
                  <c:v>480000</c:v>
                </c:pt>
                <c:pt idx="97">
                  <c:v>485000</c:v>
                </c:pt>
                <c:pt idx="98">
                  <c:v>490000</c:v>
                </c:pt>
                <c:pt idx="99">
                  <c:v>495000</c:v>
                </c:pt>
                <c:pt idx="100">
                  <c:v>500000</c:v>
                </c:pt>
                <c:pt idx="101">
                  <c:v>505000</c:v>
                </c:pt>
                <c:pt idx="102">
                  <c:v>510000</c:v>
                </c:pt>
                <c:pt idx="103">
                  <c:v>515000</c:v>
                </c:pt>
                <c:pt idx="104">
                  <c:v>520000</c:v>
                </c:pt>
                <c:pt idx="105">
                  <c:v>525000</c:v>
                </c:pt>
                <c:pt idx="106">
                  <c:v>530000</c:v>
                </c:pt>
                <c:pt idx="107">
                  <c:v>535000</c:v>
                </c:pt>
                <c:pt idx="108">
                  <c:v>540000</c:v>
                </c:pt>
                <c:pt idx="109">
                  <c:v>545000</c:v>
                </c:pt>
                <c:pt idx="110">
                  <c:v>550000</c:v>
                </c:pt>
                <c:pt idx="111">
                  <c:v>555000</c:v>
                </c:pt>
              </c:numCache>
            </c:numRef>
          </c:cat>
          <c:val>
            <c:numRef>
              <c:f>'Gross-Net'!$G$2:$G$113</c:f>
              <c:numCache>
                <c:formatCode>0</c:formatCode>
                <c:ptCount val="112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55000</c:v>
                </c:pt>
                <c:pt idx="12">
                  <c:v>60000</c:v>
                </c:pt>
                <c:pt idx="13">
                  <c:v>65000</c:v>
                </c:pt>
                <c:pt idx="14">
                  <c:v>70000</c:v>
                </c:pt>
                <c:pt idx="15">
                  <c:v>75000</c:v>
                </c:pt>
                <c:pt idx="16">
                  <c:v>80000</c:v>
                </c:pt>
                <c:pt idx="17">
                  <c:v>85000</c:v>
                </c:pt>
                <c:pt idx="18">
                  <c:v>90000</c:v>
                </c:pt>
                <c:pt idx="19">
                  <c:v>95000</c:v>
                </c:pt>
                <c:pt idx="20">
                  <c:v>100000</c:v>
                </c:pt>
                <c:pt idx="21">
                  <c:v>105000</c:v>
                </c:pt>
                <c:pt idx="22">
                  <c:v>110000</c:v>
                </c:pt>
                <c:pt idx="23">
                  <c:v>115000</c:v>
                </c:pt>
                <c:pt idx="24">
                  <c:v>120000</c:v>
                </c:pt>
                <c:pt idx="25">
                  <c:v>125000</c:v>
                </c:pt>
                <c:pt idx="26">
                  <c:v>130000</c:v>
                </c:pt>
                <c:pt idx="27">
                  <c:v>135000</c:v>
                </c:pt>
                <c:pt idx="28">
                  <c:v>140000</c:v>
                </c:pt>
                <c:pt idx="29">
                  <c:v>145000</c:v>
                </c:pt>
                <c:pt idx="30">
                  <c:v>150000</c:v>
                </c:pt>
                <c:pt idx="31">
                  <c:v>155000</c:v>
                </c:pt>
                <c:pt idx="32">
                  <c:v>160000</c:v>
                </c:pt>
                <c:pt idx="33">
                  <c:v>165000</c:v>
                </c:pt>
                <c:pt idx="34">
                  <c:v>170000</c:v>
                </c:pt>
                <c:pt idx="35">
                  <c:v>175000</c:v>
                </c:pt>
                <c:pt idx="36">
                  <c:v>180000</c:v>
                </c:pt>
                <c:pt idx="37">
                  <c:v>185000</c:v>
                </c:pt>
                <c:pt idx="38">
                  <c:v>190000</c:v>
                </c:pt>
                <c:pt idx="39">
                  <c:v>195000</c:v>
                </c:pt>
                <c:pt idx="40">
                  <c:v>200000</c:v>
                </c:pt>
                <c:pt idx="41">
                  <c:v>205000</c:v>
                </c:pt>
                <c:pt idx="42">
                  <c:v>210000</c:v>
                </c:pt>
                <c:pt idx="43">
                  <c:v>215000</c:v>
                </c:pt>
                <c:pt idx="44">
                  <c:v>220000</c:v>
                </c:pt>
                <c:pt idx="45">
                  <c:v>225000</c:v>
                </c:pt>
                <c:pt idx="46">
                  <c:v>230000</c:v>
                </c:pt>
                <c:pt idx="47">
                  <c:v>235000</c:v>
                </c:pt>
                <c:pt idx="48">
                  <c:v>240000</c:v>
                </c:pt>
                <c:pt idx="49">
                  <c:v>245000</c:v>
                </c:pt>
                <c:pt idx="50">
                  <c:v>250000</c:v>
                </c:pt>
                <c:pt idx="51">
                  <c:v>255000</c:v>
                </c:pt>
                <c:pt idx="52">
                  <c:v>260000</c:v>
                </c:pt>
                <c:pt idx="53">
                  <c:v>265000</c:v>
                </c:pt>
                <c:pt idx="54">
                  <c:v>270000</c:v>
                </c:pt>
                <c:pt idx="55">
                  <c:v>275000</c:v>
                </c:pt>
                <c:pt idx="56">
                  <c:v>280000</c:v>
                </c:pt>
                <c:pt idx="57">
                  <c:v>285000</c:v>
                </c:pt>
                <c:pt idx="58">
                  <c:v>290000</c:v>
                </c:pt>
                <c:pt idx="59">
                  <c:v>295000</c:v>
                </c:pt>
                <c:pt idx="60">
                  <c:v>300000</c:v>
                </c:pt>
                <c:pt idx="61">
                  <c:v>305000</c:v>
                </c:pt>
                <c:pt idx="62">
                  <c:v>310000</c:v>
                </c:pt>
                <c:pt idx="63">
                  <c:v>315000</c:v>
                </c:pt>
                <c:pt idx="64">
                  <c:v>320000</c:v>
                </c:pt>
                <c:pt idx="65">
                  <c:v>325000</c:v>
                </c:pt>
                <c:pt idx="66">
                  <c:v>330000</c:v>
                </c:pt>
                <c:pt idx="67">
                  <c:v>335000</c:v>
                </c:pt>
                <c:pt idx="68">
                  <c:v>340000</c:v>
                </c:pt>
                <c:pt idx="69">
                  <c:v>345000</c:v>
                </c:pt>
                <c:pt idx="70">
                  <c:v>350000</c:v>
                </c:pt>
                <c:pt idx="71">
                  <c:v>355000</c:v>
                </c:pt>
                <c:pt idx="72">
                  <c:v>360000</c:v>
                </c:pt>
                <c:pt idx="73">
                  <c:v>365000</c:v>
                </c:pt>
                <c:pt idx="74">
                  <c:v>370000</c:v>
                </c:pt>
                <c:pt idx="75">
                  <c:v>375000</c:v>
                </c:pt>
                <c:pt idx="76">
                  <c:v>380000</c:v>
                </c:pt>
                <c:pt idx="77">
                  <c:v>385000</c:v>
                </c:pt>
                <c:pt idx="78">
                  <c:v>390000</c:v>
                </c:pt>
                <c:pt idx="79">
                  <c:v>395000</c:v>
                </c:pt>
                <c:pt idx="80">
                  <c:v>400000</c:v>
                </c:pt>
                <c:pt idx="81">
                  <c:v>405000</c:v>
                </c:pt>
                <c:pt idx="82">
                  <c:v>410000</c:v>
                </c:pt>
                <c:pt idx="83">
                  <c:v>415000</c:v>
                </c:pt>
                <c:pt idx="84">
                  <c:v>420000</c:v>
                </c:pt>
                <c:pt idx="85">
                  <c:v>425000</c:v>
                </c:pt>
                <c:pt idx="86">
                  <c:v>430000</c:v>
                </c:pt>
                <c:pt idx="87">
                  <c:v>435000</c:v>
                </c:pt>
                <c:pt idx="88">
                  <c:v>440000</c:v>
                </c:pt>
                <c:pt idx="89">
                  <c:v>445000</c:v>
                </c:pt>
                <c:pt idx="90">
                  <c:v>450000</c:v>
                </c:pt>
                <c:pt idx="91">
                  <c:v>455000</c:v>
                </c:pt>
                <c:pt idx="92">
                  <c:v>460000</c:v>
                </c:pt>
                <c:pt idx="93">
                  <c:v>465000</c:v>
                </c:pt>
                <c:pt idx="94">
                  <c:v>470000</c:v>
                </c:pt>
                <c:pt idx="95">
                  <c:v>475000</c:v>
                </c:pt>
                <c:pt idx="96">
                  <c:v>480000</c:v>
                </c:pt>
                <c:pt idx="97">
                  <c:v>485000</c:v>
                </c:pt>
                <c:pt idx="98">
                  <c:v>490000</c:v>
                </c:pt>
                <c:pt idx="99">
                  <c:v>495000</c:v>
                </c:pt>
                <c:pt idx="100">
                  <c:v>500000</c:v>
                </c:pt>
                <c:pt idx="101">
                  <c:v>505000</c:v>
                </c:pt>
                <c:pt idx="102">
                  <c:v>510000</c:v>
                </c:pt>
                <c:pt idx="103">
                  <c:v>515000</c:v>
                </c:pt>
                <c:pt idx="104">
                  <c:v>520000</c:v>
                </c:pt>
                <c:pt idx="105">
                  <c:v>525000</c:v>
                </c:pt>
                <c:pt idx="106">
                  <c:v>530000</c:v>
                </c:pt>
                <c:pt idx="107">
                  <c:v>535000</c:v>
                </c:pt>
                <c:pt idx="108">
                  <c:v>540000</c:v>
                </c:pt>
                <c:pt idx="109">
                  <c:v>545000</c:v>
                </c:pt>
                <c:pt idx="110">
                  <c:v>550000</c:v>
                </c:pt>
                <c:pt idx="111">
                  <c:v>555000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18-44B3-8445-2761EA940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5597391"/>
        <c:axId val="945597871"/>
        <c:extLst>
          <c:ext xmlns:c15="http://schemas.microsoft.com/office/drawing/2012/chart" uri="{02D57815-91ED-43cb-92C2-25804820EDAC}">
            <c15:filteredLineSeries>
              <c15:ser>
                <c:idx val="2"/>
                <c:order val="3"/>
                <c:tx>
                  <c:strRef>
                    <c:extLst>
                      <c:ext uri="{02D57815-91ED-43cb-92C2-25804820EDAC}">
                        <c15:formulaRef>
                          <c15:sqref>'Gross-Net'!$I$1</c15:sqref>
                        </c15:formulaRef>
                      </c:ext>
                    </c:extLst>
                    <c:strCache>
                      <c:ptCount val="1"/>
                      <c:pt idx="0">
                        <c:v>Gross - Social insurance tax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'Gross-Net'!$G$2:$G$113</c15:sqref>
                        </c15:formulaRef>
                      </c:ext>
                    </c:extLst>
                    <c:numCache>
                      <c:formatCode>0</c:formatCode>
                      <c:ptCount val="112"/>
                      <c:pt idx="0">
                        <c:v>0</c:v>
                      </c:pt>
                      <c:pt idx="1">
                        <c:v>5000</c:v>
                      </c:pt>
                      <c:pt idx="2">
                        <c:v>10000</c:v>
                      </c:pt>
                      <c:pt idx="3">
                        <c:v>15000</c:v>
                      </c:pt>
                      <c:pt idx="4">
                        <c:v>20000</c:v>
                      </c:pt>
                      <c:pt idx="5">
                        <c:v>25000</c:v>
                      </c:pt>
                      <c:pt idx="6">
                        <c:v>30000</c:v>
                      </c:pt>
                      <c:pt idx="7">
                        <c:v>35000</c:v>
                      </c:pt>
                      <c:pt idx="8">
                        <c:v>40000</c:v>
                      </c:pt>
                      <c:pt idx="9">
                        <c:v>45000</c:v>
                      </c:pt>
                      <c:pt idx="10">
                        <c:v>50000</c:v>
                      </c:pt>
                      <c:pt idx="11">
                        <c:v>55000</c:v>
                      </c:pt>
                      <c:pt idx="12">
                        <c:v>60000</c:v>
                      </c:pt>
                      <c:pt idx="13">
                        <c:v>65000</c:v>
                      </c:pt>
                      <c:pt idx="14">
                        <c:v>70000</c:v>
                      </c:pt>
                      <c:pt idx="15">
                        <c:v>75000</c:v>
                      </c:pt>
                      <c:pt idx="16">
                        <c:v>80000</c:v>
                      </c:pt>
                      <c:pt idx="17">
                        <c:v>85000</c:v>
                      </c:pt>
                      <c:pt idx="18">
                        <c:v>90000</c:v>
                      </c:pt>
                      <c:pt idx="19">
                        <c:v>95000</c:v>
                      </c:pt>
                      <c:pt idx="20">
                        <c:v>100000</c:v>
                      </c:pt>
                      <c:pt idx="21">
                        <c:v>105000</c:v>
                      </c:pt>
                      <c:pt idx="22">
                        <c:v>110000</c:v>
                      </c:pt>
                      <c:pt idx="23">
                        <c:v>115000</c:v>
                      </c:pt>
                      <c:pt idx="24">
                        <c:v>120000</c:v>
                      </c:pt>
                      <c:pt idx="25">
                        <c:v>125000</c:v>
                      </c:pt>
                      <c:pt idx="26">
                        <c:v>130000</c:v>
                      </c:pt>
                      <c:pt idx="27">
                        <c:v>135000</c:v>
                      </c:pt>
                      <c:pt idx="28">
                        <c:v>140000</c:v>
                      </c:pt>
                      <c:pt idx="29">
                        <c:v>145000</c:v>
                      </c:pt>
                      <c:pt idx="30">
                        <c:v>150000</c:v>
                      </c:pt>
                      <c:pt idx="31">
                        <c:v>155000</c:v>
                      </c:pt>
                      <c:pt idx="32">
                        <c:v>160000</c:v>
                      </c:pt>
                      <c:pt idx="33">
                        <c:v>165000</c:v>
                      </c:pt>
                      <c:pt idx="34">
                        <c:v>170000</c:v>
                      </c:pt>
                      <c:pt idx="35">
                        <c:v>175000</c:v>
                      </c:pt>
                      <c:pt idx="36">
                        <c:v>180000</c:v>
                      </c:pt>
                      <c:pt idx="37">
                        <c:v>185000</c:v>
                      </c:pt>
                      <c:pt idx="38">
                        <c:v>190000</c:v>
                      </c:pt>
                      <c:pt idx="39">
                        <c:v>195000</c:v>
                      </c:pt>
                      <c:pt idx="40">
                        <c:v>200000</c:v>
                      </c:pt>
                      <c:pt idx="41">
                        <c:v>205000</c:v>
                      </c:pt>
                      <c:pt idx="42">
                        <c:v>210000</c:v>
                      </c:pt>
                      <c:pt idx="43">
                        <c:v>215000</c:v>
                      </c:pt>
                      <c:pt idx="44">
                        <c:v>220000</c:v>
                      </c:pt>
                      <c:pt idx="45">
                        <c:v>225000</c:v>
                      </c:pt>
                      <c:pt idx="46">
                        <c:v>230000</c:v>
                      </c:pt>
                      <c:pt idx="47">
                        <c:v>235000</c:v>
                      </c:pt>
                      <c:pt idx="48">
                        <c:v>240000</c:v>
                      </c:pt>
                      <c:pt idx="49">
                        <c:v>245000</c:v>
                      </c:pt>
                      <c:pt idx="50">
                        <c:v>250000</c:v>
                      </c:pt>
                      <c:pt idx="51">
                        <c:v>255000</c:v>
                      </c:pt>
                      <c:pt idx="52">
                        <c:v>260000</c:v>
                      </c:pt>
                      <c:pt idx="53">
                        <c:v>265000</c:v>
                      </c:pt>
                      <c:pt idx="54">
                        <c:v>270000</c:v>
                      </c:pt>
                      <c:pt idx="55">
                        <c:v>275000</c:v>
                      </c:pt>
                      <c:pt idx="56">
                        <c:v>280000</c:v>
                      </c:pt>
                      <c:pt idx="57">
                        <c:v>285000</c:v>
                      </c:pt>
                      <c:pt idx="58">
                        <c:v>290000</c:v>
                      </c:pt>
                      <c:pt idx="59">
                        <c:v>295000</c:v>
                      </c:pt>
                      <c:pt idx="60">
                        <c:v>300000</c:v>
                      </c:pt>
                      <c:pt idx="61">
                        <c:v>305000</c:v>
                      </c:pt>
                      <c:pt idx="62">
                        <c:v>310000</c:v>
                      </c:pt>
                      <c:pt idx="63">
                        <c:v>315000</c:v>
                      </c:pt>
                      <c:pt idx="64">
                        <c:v>320000</c:v>
                      </c:pt>
                      <c:pt idx="65">
                        <c:v>325000</c:v>
                      </c:pt>
                      <c:pt idx="66">
                        <c:v>330000</c:v>
                      </c:pt>
                      <c:pt idx="67">
                        <c:v>335000</c:v>
                      </c:pt>
                      <c:pt idx="68">
                        <c:v>340000</c:v>
                      </c:pt>
                      <c:pt idx="69">
                        <c:v>345000</c:v>
                      </c:pt>
                      <c:pt idx="70">
                        <c:v>350000</c:v>
                      </c:pt>
                      <c:pt idx="71">
                        <c:v>355000</c:v>
                      </c:pt>
                      <c:pt idx="72">
                        <c:v>360000</c:v>
                      </c:pt>
                      <c:pt idx="73">
                        <c:v>365000</c:v>
                      </c:pt>
                      <c:pt idx="74">
                        <c:v>370000</c:v>
                      </c:pt>
                      <c:pt idx="75">
                        <c:v>375000</c:v>
                      </c:pt>
                      <c:pt idx="76">
                        <c:v>380000</c:v>
                      </c:pt>
                      <c:pt idx="77">
                        <c:v>385000</c:v>
                      </c:pt>
                      <c:pt idx="78">
                        <c:v>390000</c:v>
                      </c:pt>
                      <c:pt idx="79">
                        <c:v>395000</c:v>
                      </c:pt>
                      <c:pt idx="80">
                        <c:v>400000</c:v>
                      </c:pt>
                      <c:pt idx="81">
                        <c:v>405000</c:v>
                      </c:pt>
                      <c:pt idx="82">
                        <c:v>410000</c:v>
                      </c:pt>
                      <c:pt idx="83">
                        <c:v>415000</c:v>
                      </c:pt>
                      <c:pt idx="84">
                        <c:v>420000</c:v>
                      </c:pt>
                      <c:pt idx="85">
                        <c:v>425000</c:v>
                      </c:pt>
                      <c:pt idx="86">
                        <c:v>430000</c:v>
                      </c:pt>
                      <c:pt idx="87">
                        <c:v>435000</c:v>
                      </c:pt>
                      <c:pt idx="88">
                        <c:v>440000</c:v>
                      </c:pt>
                      <c:pt idx="89">
                        <c:v>445000</c:v>
                      </c:pt>
                      <c:pt idx="90">
                        <c:v>450000</c:v>
                      </c:pt>
                      <c:pt idx="91">
                        <c:v>455000</c:v>
                      </c:pt>
                      <c:pt idx="92">
                        <c:v>460000</c:v>
                      </c:pt>
                      <c:pt idx="93">
                        <c:v>465000</c:v>
                      </c:pt>
                      <c:pt idx="94">
                        <c:v>470000</c:v>
                      </c:pt>
                      <c:pt idx="95">
                        <c:v>475000</c:v>
                      </c:pt>
                      <c:pt idx="96">
                        <c:v>480000</c:v>
                      </c:pt>
                      <c:pt idx="97">
                        <c:v>485000</c:v>
                      </c:pt>
                      <c:pt idx="98">
                        <c:v>490000</c:v>
                      </c:pt>
                      <c:pt idx="99">
                        <c:v>495000</c:v>
                      </c:pt>
                      <c:pt idx="100">
                        <c:v>500000</c:v>
                      </c:pt>
                      <c:pt idx="101">
                        <c:v>505000</c:v>
                      </c:pt>
                      <c:pt idx="102">
                        <c:v>510000</c:v>
                      </c:pt>
                      <c:pt idx="103">
                        <c:v>515000</c:v>
                      </c:pt>
                      <c:pt idx="104">
                        <c:v>520000</c:v>
                      </c:pt>
                      <c:pt idx="105">
                        <c:v>525000</c:v>
                      </c:pt>
                      <c:pt idx="106">
                        <c:v>530000</c:v>
                      </c:pt>
                      <c:pt idx="107">
                        <c:v>535000</c:v>
                      </c:pt>
                      <c:pt idx="108">
                        <c:v>540000</c:v>
                      </c:pt>
                      <c:pt idx="109">
                        <c:v>545000</c:v>
                      </c:pt>
                      <c:pt idx="110">
                        <c:v>550000</c:v>
                      </c:pt>
                      <c:pt idx="111">
                        <c:v>555000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'Gross-Net'!$I$2:$I$113</c15:sqref>
                        </c15:formulaRef>
                      </c:ext>
                    </c:extLst>
                    <c:numCache>
                      <c:formatCode>#,##0</c:formatCode>
                      <c:ptCount val="112"/>
                      <c:pt idx="0">
                        <c:v>0</c:v>
                      </c:pt>
                      <c:pt idx="1">
                        <c:v>5000</c:v>
                      </c:pt>
                      <c:pt idx="2">
                        <c:v>8200</c:v>
                      </c:pt>
                      <c:pt idx="3">
                        <c:v>12300</c:v>
                      </c:pt>
                      <c:pt idx="4">
                        <c:v>16400</c:v>
                      </c:pt>
                      <c:pt idx="5">
                        <c:v>20500</c:v>
                      </c:pt>
                      <c:pt idx="6">
                        <c:v>24600</c:v>
                      </c:pt>
                      <c:pt idx="7">
                        <c:v>28700</c:v>
                      </c:pt>
                      <c:pt idx="8">
                        <c:v>32800</c:v>
                      </c:pt>
                      <c:pt idx="9">
                        <c:v>36900</c:v>
                      </c:pt>
                      <c:pt idx="10">
                        <c:v>41000</c:v>
                      </c:pt>
                      <c:pt idx="11">
                        <c:v>45100</c:v>
                      </c:pt>
                      <c:pt idx="12">
                        <c:v>49200</c:v>
                      </c:pt>
                      <c:pt idx="13">
                        <c:v>53300</c:v>
                      </c:pt>
                      <c:pt idx="14">
                        <c:v>57400</c:v>
                      </c:pt>
                      <c:pt idx="15">
                        <c:v>61500</c:v>
                      </c:pt>
                      <c:pt idx="16">
                        <c:v>65600</c:v>
                      </c:pt>
                      <c:pt idx="17">
                        <c:v>69791</c:v>
                      </c:pt>
                      <c:pt idx="18">
                        <c:v>74791</c:v>
                      </c:pt>
                      <c:pt idx="19">
                        <c:v>79791</c:v>
                      </c:pt>
                      <c:pt idx="20">
                        <c:v>84791</c:v>
                      </c:pt>
                      <c:pt idx="21">
                        <c:v>89791</c:v>
                      </c:pt>
                      <c:pt idx="22">
                        <c:v>94791</c:v>
                      </c:pt>
                      <c:pt idx="23">
                        <c:v>99791</c:v>
                      </c:pt>
                      <c:pt idx="24">
                        <c:v>104791</c:v>
                      </c:pt>
                      <c:pt idx="25">
                        <c:v>109791</c:v>
                      </c:pt>
                      <c:pt idx="26">
                        <c:v>114791</c:v>
                      </c:pt>
                      <c:pt idx="27">
                        <c:v>119791</c:v>
                      </c:pt>
                      <c:pt idx="28">
                        <c:v>124791</c:v>
                      </c:pt>
                      <c:pt idx="29">
                        <c:v>129791</c:v>
                      </c:pt>
                      <c:pt idx="30">
                        <c:v>134791</c:v>
                      </c:pt>
                      <c:pt idx="31">
                        <c:v>139791</c:v>
                      </c:pt>
                      <c:pt idx="32">
                        <c:v>144791</c:v>
                      </c:pt>
                      <c:pt idx="33">
                        <c:v>149791</c:v>
                      </c:pt>
                      <c:pt idx="34">
                        <c:v>154791</c:v>
                      </c:pt>
                      <c:pt idx="35">
                        <c:v>159791</c:v>
                      </c:pt>
                      <c:pt idx="36">
                        <c:v>164791</c:v>
                      </c:pt>
                      <c:pt idx="37">
                        <c:v>169791</c:v>
                      </c:pt>
                      <c:pt idx="38">
                        <c:v>174791</c:v>
                      </c:pt>
                      <c:pt idx="39">
                        <c:v>179791</c:v>
                      </c:pt>
                      <c:pt idx="40">
                        <c:v>184791</c:v>
                      </c:pt>
                      <c:pt idx="41">
                        <c:v>189791</c:v>
                      </c:pt>
                      <c:pt idx="42">
                        <c:v>194791</c:v>
                      </c:pt>
                      <c:pt idx="43">
                        <c:v>199791</c:v>
                      </c:pt>
                      <c:pt idx="44">
                        <c:v>204791</c:v>
                      </c:pt>
                      <c:pt idx="45">
                        <c:v>209791</c:v>
                      </c:pt>
                      <c:pt idx="46">
                        <c:v>214791</c:v>
                      </c:pt>
                      <c:pt idx="47">
                        <c:v>219791</c:v>
                      </c:pt>
                      <c:pt idx="48">
                        <c:v>224791</c:v>
                      </c:pt>
                      <c:pt idx="49">
                        <c:v>229791</c:v>
                      </c:pt>
                      <c:pt idx="50">
                        <c:v>234791</c:v>
                      </c:pt>
                      <c:pt idx="51">
                        <c:v>239791</c:v>
                      </c:pt>
                      <c:pt idx="52">
                        <c:v>244791</c:v>
                      </c:pt>
                      <c:pt idx="53">
                        <c:v>249791</c:v>
                      </c:pt>
                      <c:pt idx="54">
                        <c:v>254791</c:v>
                      </c:pt>
                      <c:pt idx="55">
                        <c:v>259791</c:v>
                      </c:pt>
                      <c:pt idx="56">
                        <c:v>264791</c:v>
                      </c:pt>
                      <c:pt idx="57">
                        <c:v>269791</c:v>
                      </c:pt>
                      <c:pt idx="58">
                        <c:v>274791</c:v>
                      </c:pt>
                      <c:pt idx="59">
                        <c:v>279791</c:v>
                      </c:pt>
                      <c:pt idx="60">
                        <c:v>284791</c:v>
                      </c:pt>
                      <c:pt idx="61">
                        <c:v>289791</c:v>
                      </c:pt>
                      <c:pt idx="62">
                        <c:v>294791</c:v>
                      </c:pt>
                      <c:pt idx="63">
                        <c:v>299791</c:v>
                      </c:pt>
                      <c:pt idx="64">
                        <c:v>304791</c:v>
                      </c:pt>
                      <c:pt idx="65">
                        <c:v>309791</c:v>
                      </c:pt>
                      <c:pt idx="66">
                        <c:v>314791</c:v>
                      </c:pt>
                      <c:pt idx="67">
                        <c:v>319791</c:v>
                      </c:pt>
                      <c:pt idx="68">
                        <c:v>324791</c:v>
                      </c:pt>
                      <c:pt idx="69">
                        <c:v>329791</c:v>
                      </c:pt>
                      <c:pt idx="70">
                        <c:v>334791</c:v>
                      </c:pt>
                      <c:pt idx="71">
                        <c:v>339791</c:v>
                      </c:pt>
                      <c:pt idx="72">
                        <c:v>344791</c:v>
                      </c:pt>
                      <c:pt idx="73">
                        <c:v>349791</c:v>
                      </c:pt>
                      <c:pt idx="74">
                        <c:v>354791</c:v>
                      </c:pt>
                      <c:pt idx="75">
                        <c:v>359791</c:v>
                      </c:pt>
                      <c:pt idx="76">
                        <c:v>364791</c:v>
                      </c:pt>
                      <c:pt idx="77">
                        <c:v>369791</c:v>
                      </c:pt>
                      <c:pt idx="78">
                        <c:v>374791</c:v>
                      </c:pt>
                      <c:pt idx="79">
                        <c:v>379791</c:v>
                      </c:pt>
                      <c:pt idx="80">
                        <c:v>384791</c:v>
                      </c:pt>
                      <c:pt idx="81">
                        <c:v>389791</c:v>
                      </c:pt>
                      <c:pt idx="82">
                        <c:v>394791</c:v>
                      </c:pt>
                      <c:pt idx="83">
                        <c:v>399791</c:v>
                      </c:pt>
                      <c:pt idx="84">
                        <c:v>404791</c:v>
                      </c:pt>
                      <c:pt idx="85">
                        <c:v>409791</c:v>
                      </c:pt>
                      <c:pt idx="86">
                        <c:v>414791</c:v>
                      </c:pt>
                      <c:pt idx="87">
                        <c:v>419791</c:v>
                      </c:pt>
                      <c:pt idx="88">
                        <c:v>424791</c:v>
                      </c:pt>
                      <c:pt idx="89">
                        <c:v>429791</c:v>
                      </c:pt>
                      <c:pt idx="90">
                        <c:v>434791</c:v>
                      </c:pt>
                      <c:pt idx="91">
                        <c:v>439791</c:v>
                      </c:pt>
                      <c:pt idx="92">
                        <c:v>444791</c:v>
                      </c:pt>
                      <c:pt idx="93">
                        <c:v>449791</c:v>
                      </c:pt>
                      <c:pt idx="94">
                        <c:v>454791</c:v>
                      </c:pt>
                      <c:pt idx="95">
                        <c:v>459791</c:v>
                      </c:pt>
                      <c:pt idx="96">
                        <c:v>464791</c:v>
                      </c:pt>
                      <c:pt idx="97">
                        <c:v>469791</c:v>
                      </c:pt>
                      <c:pt idx="98">
                        <c:v>474791</c:v>
                      </c:pt>
                      <c:pt idx="99">
                        <c:v>479791</c:v>
                      </c:pt>
                      <c:pt idx="100">
                        <c:v>484791</c:v>
                      </c:pt>
                      <c:pt idx="101">
                        <c:v>489791</c:v>
                      </c:pt>
                      <c:pt idx="102">
                        <c:v>494791</c:v>
                      </c:pt>
                      <c:pt idx="103">
                        <c:v>499791</c:v>
                      </c:pt>
                      <c:pt idx="104">
                        <c:v>504791</c:v>
                      </c:pt>
                      <c:pt idx="105">
                        <c:v>509791</c:v>
                      </c:pt>
                      <c:pt idx="106">
                        <c:v>514791</c:v>
                      </c:pt>
                      <c:pt idx="107">
                        <c:v>519791</c:v>
                      </c:pt>
                      <c:pt idx="108">
                        <c:v>524791</c:v>
                      </c:pt>
                      <c:pt idx="109">
                        <c:v>529791</c:v>
                      </c:pt>
                      <c:pt idx="110">
                        <c:v>534791</c:v>
                      </c:pt>
                      <c:pt idx="111">
                        <c:v>539791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E118-44B3-8445-2761EA94005B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5"/>
          <c:order val="2"/>
          <c:tx>
            <c:strRef>
              <c:f>'Gross-Net'!$L$1</c:f>
              <c:strCache>
                <c:ptCount val="1"/>
                <c:pt idx="0">
                  <c:v>Social insurance tax / Gross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'Gross-Net'!$L$2:$L$113</c:f>
              <c:numCache>
                <c:formatCode>0%</c:formatCode>
                <c:ptCount val="112"/>
                <c:pt idx="0">
                  <c:v>0</c:v>
                </c:pt>
                <c:pt idx="1">
                  <c:v>0</c:v>
                </c:pt>
                <c:pt idx="2">
                  <c:v>0.18</c:v>
                </c:pt>
                <c:pt idx="3">
                  <c:v>0.18</c:v>
                </c:pt>
                <c:pt idx="4">
                  <c:v>0.18</c:v>
                </c:pt>
                <c:pt idx="5">
                  <c:v>0.18</c:v>
                </c:pt>
                <c:pt idx="6">
                  <c:v>0.18</c:v>
                </c:pt>
                <c:pt idx="7">
                  <c:v>0.18</c:v>
                </c:pt>
                <c:pt idx="8">
                  <c:v>0.18</c:v>
                </c:pt>
                <c:pt idx="9">
                  <c:v>0.18</c:v>
                </c:pt>
                <c:pt idx="10">
                  <c:v>0.18</c:v>
                </c:pt>
                <c:pt idx="11">
                  <c:v>0.18</c:v>
                </c:pt>
                <c:pt idx="12">
                  <c:v>0.18</c:v>
                </c:pt>
                <c:pt idx="13">
                  <c:v>0.18</c:v>
                </c:pt>
                <c:pt idx="14">
                  <c:v>0.18</c:v>
                </c:pt>
                <c:pt idx="15">
                  <c:v>0.18</c:v>
                </c:pt>
                <c:pt idx="16">
                  <c:v>0.18</c:v>
                </c:pt>
                <c:pt idx="17">
                  <c:v>0.17892941176470589</c:v>
                </c:pt>
                <c:pt idx="18">
                  <c:v>0.16898888888888888</c:v>
                </c:pt>
                <c:pt idx="19">
                  <c:v>0.16009473684210526</c:v>
                </c:pt>
                <c:pt idx="20">
                  <c:v>0.15209</c:v>
                </c:pt>
                <c:pt idx="21">
                  <c:v>0.14484761904761906</c:v>
                </c:pt>
                <c:pt idx="22">
                  <c:v>0.13826363636363637</c:v>
                </c:pt>
                <c:pt idx="23">
                  <c:v>0.13225217391304347</c:v>
                </c:pt>
                <c:pt idx="24">
                  <c:v>0.12674166666666667</c:v>
                </c:pt>
                <c:pt idx="25">
                  <c:v>0.121672</c:v>
                </c:pt>
                <c:pt idx="26">
                  <c:v>0.11699230769230769</c:v>
                </c:pt>
                <c:pt idx="27">
                  <c:v>0.11265925925925926</c:v>
                </c:pt>
                <c:pt idx="28">
                  <c:v>0.10863571428571428</c:v>
                </c:pt>
                <c:pt idx="29">
                  <c:v>0.10488965517241379</c:v>
                </c:pt>
                <c:pt idx="30">
                  <c:v>0.10139333333333334</c:v>
                </c:pt>
                <c:pt idx="31">
                  <c:v>9.8122580645161286E-2</c:v>
                </c:pt>
                <c:pt idx="32">
                  <c:v>9.5056249999999995E-2</c:v>
                </c:pt>
                <c:pt idx="33">
                  <c:v>9.2175757575757578E-2</c:v>
                </c:pt>
                <c:pt idx="34">
                  <c:v>8.9464705882352946E-2</c:v>
                </c:pt>
                <c:pt idx="35">
                  <c:v>8.6908571428571432E-2</c:v>
                </c:pt>
                <c:pt idx="36">
                  <c:v>8.4494444444444441E-2</c:v>
                </c:pt>
                <c:pt idx="37">
                  <c:v>8.2210810810810817E-2</c:v>
                </c:pt>
                <c:pt idx="38">
                  <c:v>8.0047368421052631E-2</c:v>
                </c:pt>
                <c:pt idx="39">
                  <c:v>7.7994871794871801E-2</c:v>
                </c:pt>
                <c:pt idx="40">
                  <c:v>7.6045000000000001E-2</c:v>
                </c:pt>
                <c:pt idx="41">
                  <c:v>7.4190243902439029E-2</c:v>
                </c:pt>
                <c:pt idx="42">
                  <c:v>7.2423809523809529E-2</c:v>
                </c:pt>
                <c:pt idx="43">
                  <c:v>7.0739534883720936E-2</c:v>
                </c:pt>
                <c:pt idx="44">
                  <c:v>6.9131818181818183E-2</c:v>
                </c:pt>
                <c:pt idx="45">
                  <c:v>6.7595555555555561E-2</c:v>
                </c:pt>
                <c:pt idx="46">
                  <c:v>6.6126086956521737E-2</c:v>
                </c:pt>
                <c:pt idx="47">
                  <c:v>6.4719148936170215E-2</c:v>
                </c:pt>
                <c:pt idx="48">
                  <c:v>6.3370833333333335E-2</c:v>
                </c:pt>
                <c:pt idx="49">
                  <c:v>6.2077551020408163E-2</c:v>
                </c:pt>
                <c:pt idx="50">
                  <c:v>6.0836000000000001E-2</c:v>
                </c:pt>
                <c:pt idx="51">
                  <c:v>5.9643137254901959E-2</c:v>
                </c:pt>
                <c:pt idx="52">
                  <c:v>5.8496153846153844E-2</c:v>
                </c:pt>
                <c:pt idx="53">
                  <c:v>5.7392452830188678E-2</c:v>
                </c:pt>
                <c:pt idx="54">
                  <c:v>5.6329629629629632E-2</c:v>
                </c:pt>
                <c:pt idx="55">
                  <c:v>5.5305454545454547E-2</c:v>
                </c:pt>
                <c:pt idx="56">
                  <c:v>5.431785714285714E-2</c:v>
                </c:pt>
                <c:pt idx="57">
                  <c:v>5.3364912280701754E-2</c:v>
                </c:pt>
                <c:pt idx="58">
                  <c:v>5.2444827586206895E-2</c:v>
                </c:pt>
                <c:pt idx="59">
                  <c:v>5.1555932203389832E-2</c:v>
                </c:pt>
                <c:pt idx="60">
                  <c:v>5.0696666666666668E-2</c:v>
                </c:pt>
                <c:pt idx="61">
                  <c:v>4.9865573770491806E-2</c:v>
                </c:pt>
                <c:pt idx="62">
                  <c:v>4.9061290322580643E-2</c:v>
                </c:pt>
                <c:pt idx="63">
                  <c:v>4.8282539682539684E-2</c:v>
                </c:pt>
                <c:pt idx="64">
                  <c:v>4.7528124999999997E-2</c:v>
                </c:pt>
                <c:pt idx="65">
                  <c:v>4.6796923076923076E-2</c:v>
                </c:pt>
                <c:pt idx="66">
                  <c:v>4.6087878787878789E-2</c:v>
                </c:pt>
                <c:pt idx="67">
                  <c:v>4.5400000000000003E-2</c:v>
                </c:pt>
                <c:pt idx="68">
                  <c:v>4.4732352941176473E-2</c:v>
                </c:pt>
                <c:pt idx="69">
                  <c:v>4.4084057971014494E-2</c:v>
                </c:pt>
                <c:pt idx="70">
                  <c:v>4.3454285714285716E-2</c:v>
                </c:pt>
                <c:pt idx="71">
                  <c:v>4.2842253521126764E-2</c:v>
                </c:pt>
                <c:pt idx="72">
                  <c:v>4.2247222222222221E-2</c:v>
                </c:pt>
                <c:pt idx="73">
                  <c:v>4.1668493150684931E-2</c:v>
                </c:pt>
                <c:pt idx="74">
                  <c:v>4.1105405405405408E-2</c:v>
                </c:pt>
                <c:pt idx="75">
                  <c:v>4.0557333333333334E-2</c:v>
                </c:pt>
                <c:pt idx="76">
                  <c:v>4.0023684210526315E-2</c:v>
                </c:pt>
                <c:pt idx="77">
                  <c:v>3.9503896103896104E-2</c:v>
                </c:pt>
                <c:pt idx="78">
                  <c:v>3.89974358974359E-2</c:v>
                </c:pt>
                <c:pt idx="79">
                  <c:v>3.8503797468354431E-2</c:v>
                </c:pt>
                <c:pt idx="80">
                  <c:v>3.8022500000000001E-2</c:v>
                </c:pt>
                <c:pt idx="81">
                  <c:v>3.7553086419753086E-2</c:v>
                </c:pt>
                <c:pt idx="82">
                  <c:v>3.7095121951219515E-2</c:v>
                </c:pt>
                <c:pt idx="83">
                  <c:v>3.6648192771084338E-2</c:v>
                </c:pt>
                <c:pt idx="84">
                  <c:v>3.6211904761904765E-2</c:v>
                </c:pt>
                <c:pt idx="85">
                  <c:v>3.5785882352941174E-2</c:v>
                </c:pt>
                <c:pt idx="86">
                  <c:v>3.5369767441860468E-2</c:v>
                </c:pt>
                <c:pt idx="87">
                  <c:v>3.4963218390804594E-2</c:v>
                </c:pt>
                <c:pt idx="88">
                  <c:v>3.4565909090909092E-2</c:v>
                </c:pt>
                <c:pt idx="89">
                  <c:v>3.4177528089887638E-2</c:v>
                </c:pt>
                <c:pt idx="90">
                  <c:v>3.3797777777777781E-2</c:v>
                </c:pt>
                <c:pt idx="91">
                  <c:v>3.3426373626373629E-2</c:v>
                </c:pt>
                <c:pt idx="92">
                  <c:v>3.3063043478260869E-2</c:v>
                </c:pt>
                <c:pt idx="93">
                  <c:v>3.2707526881720433E-2</c:v>
                </c:pt>
                <c:pt idx="94">
                  <c:v>3.2359574468085107E-2</c:v>
                </c:pt>
                <c:pt idx="95">
                  <c:v>3.201894736842105E-2</c:v>
                </c:pt>
                <c:pt idx="96">
                  <c:v>3.1685416666666667E-2</c:v>
                </c:pt>
                <c:pt idx="97">
                  <c:v>3.1358762886597939E-2</c:v>
                </c:pt>
                <c:pt idx="98">
                  <c:v>3.1038775510204081E-2</c:v>
                </c:pt>
                <c:pt idx="99">
                  <c:v>3.0725252525252524E-2</c:v>
                </c:pt>
                <c:pt idx="100">
                  <c:v>3.0418000000000001E-2</c:v>
                </c:pt>
                <c:pt idx="101">
                  <c:v>3.0116831683168317E-2</c:v>
                </c:pt>
                <c:pt idx="102">
                  <c:v>2.982156862745098E-2</c:v>
                </c:pt>
                <c:pt idx="103">
                  <c:v>2.9532038834951455E-2</c:v>
                </c:pt>
                <c:pt idx="104">
                  <c:v>2.9248076923076922E-2</c:v>
                </c:pt>
                <c:pt idx="105">
                  <c:v>2.896952380952381E-2</c:v>
                </c:pt>
                <c:pt idx="106">
                  <c:v>2.8696226415094339E-2</c:v>
                </c:pt>
                <c:pt idx="107">
                  <c:v>2.8428037383177569E-2</c:v>
                </c:pt>
                <c:pt idx="108">
                  <c:v>2.8164814814814816E-2</c:v>
                </c:pt>
                <c:pt idx="109">
                  <c:v>2.7906422018348625E-2</c:v>
                </c:pt>
                <c:pt idx="110">
                  <c:v>2.7652727272727273E-2</c:v>
                </c:pt>
                <c:pt idx="111">
                  <c:v>2.7403603603603603E-2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118-44B3-8445-2761EA94005B}"/>
            </c:ext>
          </c:extLst>
        </c:ser>
        <c:ser>
          <c:idx val="6"/>
          <c:order val="5"/>
          <c:tx>
            <c:strRef>
              <c:f>'Gross-Net'!$M$1</c:f>
              <c:strCache>
                <c:ptCount val="1"/>
                <c:pt idx="0">
                  <c:v>Tax / (Gross - Social insurance tax)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'Gross-Net'!$M$2:$M$113</c:f>
              <c:numCache>
                <c:formatCode>0%</c:formatCode>
                <c:ptCount val="1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4.3707317073170736E-2</c:v>
                </c:pt>
                <c:pt idx="5">
                  <c:v>7.4965853658536599E-2</c:v>
                </c:pt>
                <c:pt idx="6">
                  <c:v>0.11117886178861788</c:v>
                </c:pt>
                <c:pt idx="7">
                  <c:v>0.13815331010452961</c:v>
                </c:pt>
                <c:pt idx="8">
                  <c:v>0.15838414634146342</c:v>
                </c:pt>
                <c:pt idx="9">
                  <c:v>0.18058807588075881</c:v>
                </c:pt>
                <c:pt idx="10">
                  <c:v>0.20252926829268295</c:v>
                </c:pt>
                <c:pt idx="11">
                  <c:v>0.22048115299334814</c:v>
                </c:pt>
                <c:pt idx="12">
                  <c:v>0.23544105691056913</c:v>
                </c:pt>
                <c:pt idx="13">
                  <c:v>0.24809943714821764</c:v>
                </c:pt>
                <c:pt idx="14">
                  <c:v>0.25894947735191637</c:v>
                </c:pt>
                <c:pt idx="15">
                  <c:v>0.26835284552845529</c:v>
                </c:pt>
                <c:pt idx="16">
                  <c:v>0.27658079268292685</c:v>
                </c:pt>
                <c:pt idx="17">
                  <c:v>0.28763622816695561</c:v>
                </c:pt>
                <c:pt idx="18">
                  <c:v>0.30049631640170604</c:v>
                </c:pt>
                <c:pt idx="19">
                  <c:v>0.31174468298429647</c:v>
                </c:pt>
                <c:pt idx="20">
                  <c:v>0.32166645044875042</c:v>
                </c:pt>
                <c:pt idx="21">
                  <c:v>0.33048323328618678</c:v>
                </c:pt>
                <c:pt idx="22">
                  <c:v>0.33836988743657098</c:v>
                </c:pt>
                <c:pt idx="23">
                  <c:v>0.34557144431862591</c:v>
                </c:pt>
                <c:pt idx="24">
                  <c:v>0.35293985170482195</c:v>
                </c:pt>
                <c:pt idx="25">
                  <c:v>0.3596371287263983</c:v>
                </c:pt>
                <c:pt idx="26">
                  <c:v>0.3657509735083761</c:v>
                </c:pt>
                <c:pt idx="27">
                  <c:v>0.37135444232037462</c:v>
                </c:pt>
                <c:pt idx="28">
                  <c:v>0.37650888285212875</c:v>
                </c:pt>
                <c:pt idx="29">
                  <c:v>0.38126618948925578</c:v>
                </c:pt>
                <c:pt idx="30">
                  <c:v>0.38567055663953825</c:v>
                </c:pt>
                <c:pt idx="31">
                  <c:v>0.38975985578470718</c:v>
                </c:pt>
                <c:pt idx="32">
                  <c:v>0.393566727213708</c:v>
                </c:pt>
                <c:pt idx="33">
                  <c:v>0.39711945310465913</c:v>
                </c:pt>
                <c:pt idx="34">
                  <c:v>0.40044266139504231</c:v>
                </c:pt>
                <c:pt idx="35">
                  <c:v>0.40355789750361409</c:v>
                </c:pt>
                <c:pt idx="36">
                  <c:v>0.40648409197104207</c:v>
                </c:pt>
                <c:pt idx="37">
                  <c:v>0.40923794547414172</c:v>
                </c:pt>
                <c:pt idx="38">
                  <c:v>0.41183424775875188</c:v>
                </c:pt>
                <c:pt idx="39">
                  <c:v>0.41428614335534036</c:v>
                </c:pt>
                <c:pt idx="40">
                  <c:v>0.41660535415685829</c:v>
                </c:pt>
                <c:pt idx="41">
                  <c:v>0.41880236681402172</c:v>
                </c:pt>
                <c:pt idx="42">
                  <c:v>0.42088659126961719</c:v>
                </c:pt>
                <c:pt idx="43">
                  <c:v>0.42286649548778471</c:v>
                </c:pt>
                <c:pt idx="44">
                  <c:v>0.42474972044669929</c:v>
                </c:pt>
                <c:pt idx="45">
                  <c:v>0.42654317868736025</c:v>
                </c:pt>
                <c:pt idx="46">
                  <c:v>0.42825313909800689</c:v>
                </c:pt>
                <c:pt idx="47">
                  <c:v>0.42988530012602882</c:v>
                </c:pt>
                <c:pt idx="48">
                  <c:v>0.4314448532192125</c:v>
                </c:pt>
                <c:pt idx="49">
                  <c:v>0.43293653798451637</c:v>
                </c:pt>
                <c:pt idx="50">
                  <c:v>0.43436469029903191</c:v>
                </c:pt>
                <c:pt idx="51">
                  <c:v>0.43573328440183323</c:v>
                </c:pt>
                <c:pt idx="52">
                  <c:v>0.43704596982732208</c:v>
                </c:pt>
                <c:pt idx="53">
                  <c:v>0.43830610390286279</c:v>
                </c:pt>
                <c:pt idx="54">
                  <c:v>0.43951678042003051</c:v>
                </c:pt>
                <c:pt idx="55">
                  <c:v>0.44068085499497672</c:v>
                </c:pt>
                <c:pt idx="56">
                  <c:v>0.44180096755554382</c:v>
                </c:pt>
                <c:pt idx="57">
                  <c:v>0.44287956232787601</c:v>
                </c:pt>
                <c:pt idx="58">
                  <c:v>0.44391890564101444</c:v>
                </c:pt>
                <c:pt idx="59">
                  <c:v>0.44492110182243172</c:v>
                </c:pt>
                <c:pt idx="60">
                  <c:v>0.44588810741912488</c:v>
                </c:pt>
                <c:pt idx="61">
                  <c:v>0.44682174394649937</c:v>
                </c:pt>
                <c:pt idx="62">
                  <c:v>0.44772370933983729</c:v>
                </c:pt>
                <c:pt idx="63">
                  <c:v>0.44859558825982093</c:v>
                </c:pt>
                <c:pt idx="64">
                  <c:v>0.4494388613837022</c:v>
                </c:pt>
                <c:pt idx="65">
                  <c:v>0.45025491379672095</c:v>
                </c:pt>
                <c:pt idx="66">
                  <c:v>0.45104504258380951</c:v>
                </c:pt>
                <c:pt idx="67">
                  <c:v>0.45181046370910999</c:v>
                </c:pt>
                <c:pt idx="68">
                  <c:v>0.45255231826005027</c:v>
                </c:pt>
                <c:pt idx="69">
                  <c:v>0.45327167812341751</c:v>
                </c:pt>
                <c:pt idx="70">
                  <c:v>0.45396955115280874</c:v>
                </c:pt>
                <c:pt idx="71">
                  <c:v>0.45464688587984964</c:v>
                </c:pt>
                <c:pt idx="72">
                  <c:v>0.45530457581549399</c:v>
                </c:pt>
                <c:pt idx="73">
                  <c:v>0.45594346338241976</c:v>
                </c:pt>
                <c:pt idx="74">
                  <c:v>0.45656434351491437</c:v>
                </c:pt>
                <c:pt idx="75">
                  <c:v>0.45716796695859535</c:v>
                </c:pt>
                <c:pt idx="76">
                  <c:v>0.45775504329876554</c:v>
                </c:pt>
                <c:pt idx="77">
                  <c:v>0.45832624374308728</c:v>
                </c:pt>
                <c:pt idx="78">
                  <c:v>0.45888220368151844</c:v>
                </c:pt>
                <c:pt idx="79">
                  <c:v>0.45942352504403733</c:v>
                </c:pt>
                <c:pt idx="80">
                  <c:v>0.45995077847454846</c:v>
                </c:pt>
                <c:pt idx="81">
                  <c:v>0.46046450533747568</c:v>
                </c:pt>
                <c:pt idx="82">
                  <c:v>0.4609652195718747</c:v>
                </c:pt>
                <c:pt idx="83">
                  <c:v>0.46145340940641483</c:v>
                </c:pt>
                <c:pt idx="84">
                  <c:v>0.46192953894725919</c:v>
                </c:pt>
                <c:pt idx="85">
                  <c:v>0.46239404964969943</c:v>
                </c:pt>
                <c:pt idx="86">
                  <c:v>0.46284736168335372</c:v>
                </c:pt>
                <c:pt idx="87">
                  <c:v>0.46328987519980175</c:v>
                </c:pt>
                <c:pt idx="88">
                  <c:v>0.46372197151069583</c:v>
                </c:pt>
                <c:pt idx="89">
                  <c:v>0.46414401418363804</c:v>
                </c:pt>
                <c:pt idx="90">
                  <c:v>0.46455635006244378</c:v>
                </c:pt>
                <c:pt idx="91">
                  <c:v>0.46495931021780795</c:v>
                </c:pt>
                <c:pt idx="92">
                  <c:v>0.46535321083385228</c:v>
                </c:pt>
                <c:pt idx="93">
                  <c:v>0.46573835403554092</c:v>
                </c:pt>
                <c:pt idx="94">
                  <c:v>0.46611502866151699</c:v>
                </c:pt>
                <c:pt idx="95">
                  <c:v>0.46648351098651342</c:v>
                </c:pt>
                <c:pt idx="96">
                  <c:v>0.46684406539713547</c:v>
                </c:pt>
                <c:pt idx="97">
                  <c:v>0.46719694502448955</c:v>
                </c:pt>
                <c:pt idx="98">
                  <c:v>0.4675423923368387</c:v>
                </c:pt>
                <c:pt idx="99">
                  <c:v>0.46788063969520061</c:v>
                </c:pt>
                <c:pt idx="100">
                  <c:v>0.46821190987456446</c:v>
                </c:pt>
                <c:pt idx="101">
                  <c:v>0.46853641655318284</c:v>
                </c:pt>
                <c:pt idx="102">
                  <c:v>0.46885436477219672</c:v>
                </c:pt>
                <c:pt idx="103">
                  <c:v>0.46916595136767164</c:v>
                </c:pt>
                <c:pt idx="104">
                  <c:v>0.46947136537695794</c:v>
                </c:pt>
                <c:pt idx="105">
                  <c:v>0.46977078842113723</c:v>
                </c:pt>
                <c:pt idx="106">
                  <c:v>0.47006439506518177</c:v>
                </c:pt>
                <c:pt idx="107">
                  <c:v>0.47035235315732665</c:v>
                </c:pt>
                <c:pt idx="108">
                  <c:v>0.47063482414904217</c:v>
                </c:pt>
                <c:pt idx="109">
                  <c:v>0.47091196339688668</c:v>
                </c:pt>
                <c:pt idx="110">
                  <c:v>0.47118392044742707</c:v>
                </c:pt>
                <c:pt idx="111">
                  <c:v>0.47145083930632409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118-44B3-8445-2761EA94005B}"/>
            </c:ext>
          </c:extLst>
        </c:ser>
        <c:ser>
          <c:idx val="7"/>
          <c:order val="6"/>
          <c:tx>
            <c:strRef>
              <c:f>'Gross-Net'!$N$1</c:f>
              <c:strCache>
                <c:ptCount val="1"/>
                <c:pt idx="0">
                  <c:v>Social insurance tax + Income tax Percent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'Gross-Net'!$N$2:$N$113</c:f>
              <c:numCache>
                <c:formatCode>0%</c:formatCode>
                <c:ptCount val="112"/>
                <c:pt idx="0">
                  <c:v>0</c:v>
                </c:pt>
                <c:pt idx="1">
                  <c:v>0</c:v>
                </c:pt>
                <c:pt idx="2">
                  <c:v>0.18000000000000005</c:v>
                </c:pt>
                <c:pt idx="3">
                  <c:v>0.18000000000000005</c:v>
                </c:pt>
                <c:pt idx="4">
                  <c:v>0.21583999999999992</c:v>
                </c:pt>
                <c:pt idx="5">
                  <c:v>0.24147200000000002</c:v>
                </c:pt>
                <c:pt idx="6">
                  <c:v>0.27116666666666667</c:v>
                </c:pt>
                <c:pt idx="7">
                  <c:v>0.29328571428571426</c:v>
                </c:pt>
                <c:pt idx="8">
                  <c:v>0.30987500000000001</c:v>
                </c:pt>
                <c:pt idx="9">
                  <c:v>0.32808222222222228</c:v>
                </c:pt>
                <c:pt idx="10">
                  <c:v>0.34607399999999999</c:v>
                </c:pt>
                <c:pt idx="11">
                  <c:v>0.36079454545454537</c:v>
                </c:pt>
                <c:pt idx="12">
                  <c:v>0.37306166666666662</c:v>
                </c:pt>
                <c:pt idx="13">
                  <c:v>0.38344153846153839</c:v>
                </c:pt>
                <c:pt idx="14">
                  <c:v>0.39233857142857143</c:v>
                </c:pt>
                <c:pt idx="15">
                  <c:v>0.40004933333333326</c:v>
                </c:pt>
                <c:pt idx="16">
                  <c:v>0.40679624999999997</c:v>
                </c:pt>
                <c:pt idx="17">
                  <c:v>0.41509905882352938</c:v>
                </c:pt>
                <c:pt idx="18">
                  <c:v>0.41870466666666661</c:v>
                </c:pt>
                <c:pt idx="19">
                  <c:v>0.42193073684210525</c:v>
                </c:pt>
                <c:pt idx="20">
                  <c:v>0.42483419999999994</c:v>
                </c:pt>
                <c:pt idx="21">
                  <c:v>0.42746114285714287</c:v>
                </c:pt>
                <c:pt idx="22">
                  <c:v>0.42984927272727269</c:v>
                </c:pt>
                <c:pt idx="23">
                  <c:v>0.43212104347826086</c:v>
                </c:pt>
                <c:pt idx="24">
                  <c:v>0.4349493333333333</c:v>
                </c:pt>
                <c:pt idx="25">
                  <c:v>0.43755135999999994</c:v>
                </c:pt>
                <c:pt idx="26">
                  <c:v>0.43995323076923076</c:v>
                </c:pt>
                <c:pt idx="27">
                  <c:v>0.44217718518518512</c:v>
                </c:pt>
                <c:pt idx="28">
                  <c:v>0.4442422857142857</c:v>
                </c:pt>
                <c:pt idx="29">
                  <c:v>0.44616496551724139</c:v>
                </c:pt>
                <c:pt idx="30">
                  <c:v>0.44795946666666664</c:v>
                </c:pt>
                <c:pt idx="31">
                  <c:v>0.44963819354838708</c:v>
                </c:pt>
                <c:pt idx="32">
                  <c:v>0.45121199999999995</c:v>
                </c:pt>
                <c:pt idx="33">
                  <c:v>0.45269042424242423</c:v>
                </c:pt>
                <c:pt idx="34">
                  <c:v>0.45408188235294111</c:v>
                </c:pt>
                <c:pt idx="35">
                  <c:v>0.45539382857142852</c:v>
                </c:pt>
                <c:pt idx="36">
                  <c:v>0.45663288888888887</c:v>
                </c:pt>
                <c:pt idx="37">
                  <c:v>0.45780497297297296</c:v>
                </c:pt>
                <c:pt idx="38">
                  <c:v>0.45891536842105263</c:v>
                </c:pt>
                <c:pt idx="39">
                  <c:v>0.45996882051282051</c:v>
                </c:pt>
                <c:pt idx="40">
                  <c:v>0.46096959999999998</c:v>
                </c:pt>
                <c:pt idx="41">
                  <c:v>0.46192156097560977</c:v>
                </c:pt>
                <c:pt idx="42">
                  <c:v>0.4628281904761905</c:v>
                </c:pt>
                <c:pt idx="43">
                  <c:v>0.46369265116279068</c:v>
                </c:pt>
                <c:pt idx="44">
                  <c:v>0.46451781818181814</c:v>
                </c:pt>
                <c:pt idx="45">
                  <c:v>0.46530631111111109</c:v>
                </c:pt>
                <c:pt idx="46">
                  <c:v>0.46606052173913037</c:v>
                </c:pt>
                <c:pt idx="47">
                  <c:v>0.46678263829787237</c:v>
                </c:pt>
                <c:pt idx="48">
                  <c:v>0.4674746666666667</c:v>
                </c:pt>
                <c:pt idx="49">
                  <c:v>0.46813844897959178</c:v>
                </c:pt>
                <c:pt idx="50">
                  <c:v>0.46877567999999992</c:v>
                </c:pt>
                <c:pt idx="51">
                  <c:v>0.46938792156862741</c:v>
                </c:pt>
                <c:pt idx="52">
                  <c:v>0.46997661538461533</c:v>
                </c:pt>
                <c:pt idx="53">
                  <c:v>0.4705430943396226</c:v>
                </c:pt>
                <c:pt idx="54">
                  <c:v>0.4710885925925925</c:v>
                </c:pt>
                <c:pt idx="55">
                  <c:v>0.47161425454545447</c:v>
                </c:pt>
                <c:pt idx="56">
                  <c:v>0.47212114285714279</c:v>
                </c:pt>
                <c:pt idx="57">
                  <c:v>0.47261024561403508</c:v>
                </c:pt>
                <c:pt idx="58">
                  <c:v>0.47308248275862064</c:v>
                </c:pt>
                <c:pt idx="59">
                  <c:v>0.47353871186440677</c:v>
                </c:pt>
                <c:pt idx="60">
                  <c:v>0.47397973333333332</c:v>
                </c:pt>
                <c:pt idx="61">
                  <c:v>0.47440629508196719</c:v>
                </c:pt>
                <c:pt idx="62">
                  <c:v>0.47481909677419354</c:v>
                </c:pt>
                <c:pt idx="63">
                  <c:v>0.47521879365079356</c:v>
                </c:pt>
                <c:pt idx="64">
                  <c:v>0.47560599999999997</c:v>
                </c:pt>
                <c:pt idx="65">
                  <c:v>0.47598129230769226</c:v>
                </c:pt>
                <c:pt idx="66">
                  <c:v>0.47634521212121206</c:v>
                </c:pt>
                <c:pt idx="67">
                  <c:v>0.47669826865671638</c:v>
                </c:pt>
                <c:pt idx="68">
                  <c:v>0.47704094117647056</c:v>
                </c:pt>
                <c:pt idx="69">
                  <c:v>0.47737368115942025</c:v>
                </c:pt>
                <c:pt idx="70">
                  <c:v>0.47769691428571426</c:v>
                </c:pt>
                <c:pt idx="71">
                  <c:v>0.47801104225352109</c:v>
                </c:pt>
                <c:pt idx="72">
                  <c:v>0.47831644444444443</c:v>
                </c:pt>
                <c:pt idx="73">
                  <c:v>0.47861347945205479</c:v>
                </c:pt>
                <c:pt idx="74">
                  <c:v>0.47890248648648648</c:v>
                </c:pt>
                <c:pt idx="75">
                  <c:v>0.47918378666666661</c:v>
                </c:pt>
                <c:pt idx="76">
                  <c:v>0.47945768421052626</c:v>
                </c:pt>
                <c:pt idx="77">
                  <c:v>0.47972446753246745</c:v>
                </c:pt>
                <c:pt idx="78">
                  <c:v>0.47998441025641025</c:v>
                </c:pt>
                <c:pt idx="79">
                  <c:v>0.48023777215189867</c:v>
                </c:pt>
                <c:pt idx="80">
                  <c:v>0.48048479999999993</c:v>
                </c:pt>
                <c:pt idx="81">
                  <c:v>0.48072572839506167</c:v>
                </c:pt>
                <c:pt idx="82">
                  <c:v>0.48096078048780488</c:v>
                </c:pt>
                <c:pt idx="83">
                  <c:v>0.48119016867469877</c:v>
                </c:pt>
                <c:pt idx="84">
                  <c:v>0.4814140952380952</c:v>
                </c:pt>
                <c:pt idx="85">
                  <c:v>0.48163275294117647</c:v>
                </c:pt>
                <c:pt idx="86">
                  <c:v>0.48184632558139529</c:v>
                </c:pt>
                <c:pt idx="87">
                  <c:v>0.48205498850574713</c:v>
                </c:pt>
                <c:pt idx="88">
                  <c:v>0.48225890909090907</c:v>
                </c:pt>
                <c:pt idx="89">
                  <c:v>0.48245824719101116</c:v>
                </c:pt>
                <c:pt idx="90">
                  <c:v>0.48265315555555555</c:v>
                </c:pt>
                <c:pt idx="91">
                  <c:v>0.48284378021978014</c:v>
                </c:pt>
                <c:pt idx="92">
                  <c:v>0.48303026086956513</c:v>
                </c:pt>
                <c:pt idx="93">
                  <c:v>0.48321273118279562</c:v>
                </c:pt>
                <c:pt idx="94">
                  <c:v>0.48339131914893618</c:v>
                </c:pt>
                <c:pt idx="95">
                  <c:v>0.48356614736842107</c:v>
                </c:pt>
                <c:pt idx="96">
                  <c:v>0.48373733333333335</c:v>
                </c:pt>
                <c:pt idx="97">
                  <c:v>0.4839049896907216</c:v>
                </c:pt>
                <c:pt idx="98">
                  <c:v>0.48406922448979584</c:v>
                </c:pt>
                <c:pt idx="99">
                  <c:v>0.48423014141414134</c:v>
                </c:pt>
                <c:pt idx="100">
                  <c:v>0.48438784000000001</c:v>
                </c:pt>
                <c:pt idx="101">
                  <c:v>0.48454241584158408</c:v>
                </c:pt>
                <c:pt idx="102">
                  <c:v>0.4846939607843137</c:v>
                </c:pt>
                <c:pt idx="103">
                  <c:v>0.48484256310679608</c:v>
                </c:pt>
                <c:pt idx="104">
                  <c:v>0.48498830769230761</c:v>
                </c:pt>
                <c:pt idx="105">
                  <c:v>0.48513127619047614</c:v>
                </c:pt>
                <c:pt idx="106">
                  <c:v>0.48527154716981125</c:v>
                </c:pt>
                <c:pt idx="107">
                  <c:v>0.48540919626168222</c:v>
                </c:pt>
                <c:pt idx="108">
                  <c:v>0.48554429629629625</c:v>
                </c:pt>
                <c:pt idx="109">
                  <c:v>0.48567691743119268</c:v>
                </c:pt>
                <c:pt idx="110">
                  <c:v>0.48580712727272723</c:v>
                </c:pt>
                <c:pt idx="111">
                  <c:v>0.48593499099099091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118-44B3-8445-2761EA940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736367"/>
        <c:axId val="899735887"/>
      </c:lineChart>
      <c:catAx>
        <c:axId val="94559739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AT"/>
          </a:p>
        </c:txPr>
        <c:crossAx val="945597871"/>
        <c:crosses val="autoZero"/>
        <c:auto val="1"/>
        <c:lblAlgn val="ctr"/>
        <c:lblOffset val="100"/>
        <c:noMultiLvlLbl val="0"/>
      </c:catAx>
      <c:valAx>
        <c:axId val="9455978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AT"/>
          </a:p>
        </c:txPr>
        <c:crossAx val="945597391"/>
        <c:crosses val="autoZero"/>
        <c:crossBetween val="between"/>
      </c:valAx>
      <c:valAx>
        <c:axId val="899735887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AT"/>
          </a:p>
        </c:txPr>
        <c:crossAx val="899736367"/>
        <c:crosses val="max"/>
        <c:crossBetween val="between"/>
      </c:valAx>
      <c:catAx>
        <c:axId val="899736367"/>
        <c:scaling>
          <c:orientation val="minMax"/>
        </c:scaling>
        <c:delete val="1"/>
        <c:axPos val="b"/>
        <c:majorTickMark val="out"/>
        <c:minorTickMark val="none"/>
        <c:tickLblPos val="nextTo"/>
        <c:crossAx val="89973588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A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A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Single Pot Tax System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A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'New Tax System'!$H$1</c:f>
              <c:strCache>
                <c:ptCount val="1"/>
                <c:pt idx="0">
                  <c:v>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'New Tax System'!$G$2:$G$113</c:f>
              <c:numCache>
                <c:formatCode>#,##0</c:formatCode>
                <c:ptCount val="112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55000</c:v>
                </c:pt>
                <c:pt idx="12">
                  <c:v>60000</c:v>
                </c:pt>
                <c:pt idx="13">
                  <c:v>65000</c:v>
                </c:pt>
                <c:pt idx="14">
                  <c:v>70000</c:v>
                </c:pt>
                <c:pt idx="15">
                  <c:v>75000</c:v>
                </c:pt>
                <c:pt idx="16">
                  <c:v>80000</c:v>
                </c:pt>
                <c:pt idx="17">
                  <c:v>85000</c:v>
                </c:pt>
                <c:pt idx="18">
                  <c:v>90000</c:v>
                </c:pt>
                <c:pt idx="19">
                  <c:v>95000</c:v>
                </c:pt>
                <c:pt idx="20">
                  <c:v>100000</c:v>
                </c:pt>
                <c:pt idx="21">
                  <c:v>105000</c:v>
                </c:pt>
                <c:pt idx="22">
                  <c:v>110000</c:v>
                </c:pt>
                <c:pt idx="23">
                  <c:v>115000</c:v>
                </c:pt>
                <c:pt idx="24">
                  <c:v>120000</c:v>
                </c:pt>
                <c:pt idx="25">
                  <c:v>125000</c:v>
                </c:pt>
                <c:pt idx="26">
                  <c:v>130000</c:v>
                </c:pt>
                <c:pt idx="27">
                  <c:v>135000</c:v>
                </c:pt>
                <c:pt idx="28">
                  <c:v>140000</c:v>
                </c:pt>
                <c:pt idx="29">
                  <c:v>145000</c:v>
                </c:pt>
                <c:pt idx="30">
                  <c:v>150000</c:v>
                </c:pt>
                <c:pt idx="31">
                  <c:v>155000</c:v>
                </c:pt>
                <c:pt idx="32">
                  <c:v>160000</c:v>
                </c:pt>
                <c:pt idx="33">
                  <c:v>165000</c:v>
                </c:pt>
                <c:pt idx="34">
                  <c:v>170000</c:v>
                </c:pt>
                <c:pt idx="35">
                  <c:v>175000</c:v>
                </c:pt>
                <c:pt idx="36">
                  <c:v>180000</c:v>
                </c:pt>
                <c:pt idx="37">
                  <c:v>185000</c:v>
                </c:pt>
                <c:pt idx="38">
                  <c:v>190000</c:v>
                </c:pt>
                <c:pt idx="39">
                  <c:v>195000</c:v>
                </c:pt>
                <c:pt idx="40">
                  <c:v>200000</c:v>
                </c:pt>
                <c:pt idx="41">
                  <c:v>205000</c:v>
                </c:pt>
                <c:pt idx="42">
                  <c:v>210000</c:v>
                </c:pt>
                <c:pt idx="43">
                  <c:v>215000</c:v>
                </c:pt>
                <c:pt idx="44">
                  <c:v>220000</c:v>
                </c:pt>
                <c:pt idx="45">
                  <c:v>225000</c:v>
                </c:pt>
                <c:pt idx="46">
                  <c:v>230000</c:v>
                </c:pt>
                <c:pt idx="47">
                  <c:v>235000</c:v>
                </c:pt>
                <c:pt idx="48">
                  <c:v>240000</c:v>
                </c:pt>
                <c:pt idx="49">
                  <c:v>245000</c:v>
                </c:pt>
                <c:pt idx="50">
                  <c:v>250000</c:v>
                </c:pt>
                <c:pt idx="51">
                  <c:v>255000</c:v>
                </c:pt>
                <c:pt idx="52">
                  <c:v>260000</c:v>
                </c:pt>
                <c:pt idx="53">
                  <c:v>265000</c:v>
                </c:pt>
                <c:pt idx="54">
                  <c:v>270000</c:v>
                </c:pt>
                <c:pt idx="55">
                  <c:v>275000</c:v>
                </c:pt>
                <c:pt idx="56">
                  <c:v>280000</c:v>
                </c:pt>
                <c:pt idx="57">
                  <c:v>285000</c:v>
                </c:pt>
                <c:pt idx="58">
                  <c:v>290000</c:v>
                </c:pt>
                <c:pt idx="59">
                  <c:v>295000</c:v>
                </c:pt>
                <c:pt idx="60">
                  <c:v>300000</c:v>
                </c:pt>
                <c:pt idx="61">
                  <c:v>305000</c:v>
                </c:pt>
                <c:pt idx="62">
                  <c:v>310000</c:v>
                </c:pt>
                <c:pt idx="63">
                  <c:v>315000</c:v>
                </c:pt>
                <c:pt idx="64">
                  <c:v>320000</c:v>
                </c:pt>
                <c:pt idx="65">
                  <c:v>325000</c:v>
                </c:pt>
                <c:pt idx="66">
                  <c:v>330000</c:v>
                </c:pt>
                <c:pt idx="67">
                  <c:v>335000</c:v>
                </c:pt>
                <c:pt idx="68">
                  <c:v>340000</c:v>
                </c:pt>
                <c:pt idx="69">
                  <c:v>345000</c:v>
                </c:pt>
                <c:pt idx="70">
                  <c:v>350000</c:v>
                </c:pt>
                <c:pt idx="71">
                  <c:v>355000</c:v>
                </c:pt>
                <c:pt idx="72">
                  <c:v>360000</c:v>
                </c:pt>
                <c:pt idx="73">
                  <c:v>365000</c:v>
                </c:pt>
                <c:pt idx="74">
                  <c:v>370000</c:v>
                </c:pt>
                <c:pt idx="75">
                  <c:v>375000</c:v>
                </c:pt>
                <c:pt idx="76">
                  <c:v>380000</c:v>
                </c:pt>
                <c:pt idx="77">
                  <c:v>385000</c:v>
                </c:pt>
                <c:pt idx="78">
                  <c:v>390000</c:v>
                </c:pt>
                <c:pt idx="79">
                  <c:v>395000</c:v>
                </c:pt>
                <c:pt idx="80">
                  <c:v>400000</c:v>
                </c:pt>
                <c:pt idx="81">
                  <c:v>405000</c:v>
                </c:pt>
                <c:pt idx="82">
                  <c:v>410000</c:v>
                </c:pt>
                <c:pt idx="83">
                  <c:v>415000</c:v>
                </c:pt>
                <c:pt idx="84">
                  <c:v>420000</c:v>
                </c:pt>
                <c:pt idx="85">
                  <c:v>425000</c:v>
                </c:pt>
                <c:pt idx="86">
                  <c:v>430000</c:v>
                </c:pt>
                <c:pt idx="87">
                  <c:v>435000</c:v>
                </c:pt>
                <c:pt idx="88">
                  <c:v>440000</c:v>
                </c:pt>
                <c:pt idx="89">
                  <c:v>445000</c:v>
                </c:pt>
                <c:pt idx="90">
                  <c:v>450000</c:v>
                </c:pt>
                <c:pt idx="91">
                  <c:v>455000</c:v>
                </c:pt>
                <c:pt idx="92">
                  <c:v>460000</c:v>
                </c:pt>
                <c:pt idx="93">
                  <c:v>465000</c:v>
                </c:pt>
                <c:pt idx="94">
                  <c:v>470000</c:v>
                </c:pt>
                <c:pt idx="95">
                  <c:v>475000</c:v>
                </c:pt>
                <c:pt idx="96">
                  <c:v>480000</c:v>
                </c:pt>
                <c:pt idx="97">
                  <c:v>485000</c:v>
                </c:pt>
                <c:pt idx="98">
                  <c:v>490000</c:v>
                </c:pt>
                <c:pt idx="99">
                  <c:v>495000</c:v>
                </c:pt>
                <c:pt idx="100">
                  <c:v>500000</c:v>
                </c:pt>
                <c:pt idx="101">
                  <c:v>505000</c:v>
                </c:pt>
                <c:pt idx="102">
                  <c:v>510000</c:v>
                </c:pt>
                <c:pt idx="103">
                  <c:v>515000</c:v>
                </c:pt>
                <c:pt idx="104">
                  <c:v>520000</c:v>
                </c:pt>
                <c:pt idx="105">
                  <c:v>525000</c:v>
                </c:pt>
                <c:pt idx="106">
                  <c:v>530000</c:v>
                </c:pt>
                <c:pt idx="107">
                  <c:v>535000</c:v>
                </c:pt>
                <c:pt idx="108">
                  <c:v>540000</c:v>
                </c:pt>
                <c:pt idx="109">
                  <c:v>545000</c:v>
                </c:pt>
                <c:pt idx="110">
                  <c:v>550000</c:v>
                </c:pt>
                <c:pt idx="111">
                  <c:v>555000</c:v>
                </c:pt>
              </c:numCache>
            </c:numRef>
          </c:cat>
          <c:val>
            <c:numRef>
              <c:f>'New Tax System'!$K$2:$K$113</c:f>
              <c:numCache>
                <c:formatCode>#,##0</c:formatCode>
                <c:ptCount val="1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500</c:v>
                </c:pt>
                <c:pt idx="8">
                  <c:v>1000</c:v>
                </c:pt>
                <c:pt idx="9">
                  <c:v>1500</c:v>
                </c:pt>
                <c:pt idx="10">
                  <c:v>3750</c:v>
                </c:pt>
                <c:pt idx="11">
                  <c:v>6000</c:v>
                </c:pt>
                <c:pt idx="12">
                  <c:v>8250</c:v>
                </c:pt>
                <c:pt idx="13">
                  <c:v>10500</c:v>
                </c:pt>
                <c:pt idx="14">
                  <c:v>12750</c:v>
                </c:pt>
                <c:pt idx="15">
                  <c:v>15000</c:v>
                </c:pt>
                <c:pt idx="16">
                  <c:v>17250</c:v>
                </c:pt>
                <c:pt idx="17">
                  <c:v>19500</c:v>
                </c:pt>
                <c:pt idx="18">
                  <c:v>21750</c:v>
                </c:pt>
                <c:pt idx="19">
                  <c:v>24000</c:v>
                </c:pt>
                <c:pt idx="20">
                  <c:v>26250</c:v>
                </c:pt>
                <c:pt idx="21">
                  <c:v>29000</c:v>
                </c:pt>
                <c:pt idx="22">
                  <c:v>31750</c:v>
                </c:pt>
                <c:pt idx="23">
                  <c:v>34500</c:v>
                </c:pt>
                <c:pt idx="24">
                  <c:v>37250</c:v>
                </c:pt>
                <c:pt idx="25">
                  <c:v>40000</c:v>
                </c:pt>
                <c:pt idx="26">
                  <c:v>42750</c:v>
                </c:pt>
                <c:pt idx="27">
                  <c:v>45500</c:v>
                </c:pt>
                <c:pt idx="28">
                  <c:v>48250</c:v>
                </c:pt>
                <c:pt idx="29">
                  <c:v>51000</c:v>
                </c:pt>
                <c:pt idx="30">
                  <c:v>53750</c:v>
                </c:pt>
                <c:pt idx="31">
                  <c:v>56500</c:v>
                </c:pt>
                <c:pt idx="32">
                  <c:v>59250</c:v>
                </c:pt>
                <c:pt idx="33">
                  <c:v>62000</c:v>
                </c:pt>
                <c:pt idx="34">
                  <c:v>64750</c:v>
                </c:pt>
                <c:pt idx="35">
                  <c:v>67500</c:v>
                </c:pt>
                <c:pt idx="36">
                  <c:v>70250</c:v>
                </c:pt>
                <c:pt idx="37">
                  <c:v>73000</c:v>
                </c:pt>
                <c:pt idx="38">
                  <c:v>75750</c:v>
                </c:pt>
                <c:pt idx="39">
                  <c:v>78500</c:v>
                </c:pt>
                <c:pt idx="40">
                  <c:v>81250</c:v>
                </c:pt>
                <c:pt idx="41">
                  <c:v>84250</c:v>
                </c:pt>
                <c:pt idx="42">
                  <c:v>87250</c:v>
                </c:pt>
                <c:pt idx="43">
                  <c:v>90250</c:v>
                </c:pt>
                <c:pt idx="44">
                  <c:v>93250</c:v>
                </c:pt>
                <c:pt idx="45">
                  <c:v>96250</c:v>
                </c:pt>
                <c:pt idx="46">
                  <c:v>99250</c:v>
                </c:pt>
                <c:pt idx="47">
                  <c:v>102250</c:v>
                </c:pt>
                <c:pt idx="48">
                  <c:v>105250</c:v>
                </c:pt>
                <c:pt idx="49">
                  <c:v>108250</c:v>
                </c:pt>
                <c:pt idx="50">
                  <c:v>111250</c:v>
                </c:pt>
                <c:pt idx="51">
                  <c:v>114250</c:v>
                </c:pt>
                <c:pt idx="52">
                  <c:v>117250</c:v>
                </c:pt>
                <c:pt idx="53">
                  <c:v>120250</c:v>
                </c:pt>
                <c:pt idx="54">
                  <c:v>123250</c:v>
                </c:pt>
                <c:pt idx="55">
                  <c:v>126250</c:v>
                </c:pt>
                <c:pt idx="56">
                  <c:v>129250</c:v>
                </c:pt>
                <c:pt idx="57">
                  <c:v>132250</c:v>
                </c:pt>
                <c:pt idx="58">
                  <c:v>135250</c:v>
                </c:pt>
                <c:pt idx="59">
                  <c:v>138250</c:v>
                </c:pt>
                <c:pt idx="60">
                  <c:v>141250</c:v>
                </c:pt>
                <c:pt idx="61">
                  <c:v>144250</c:v>
                </c:pt>
                <c:pt idx="62">
                  <c:v>147250</c:v>
                </c:pt>
                <c:pt idx="63">
                  <c:v>150250</c:v>
                </c:pt>
                <c:pt idx="64">
                  <c:v>153250</c:v>
                </c:pt>
                <c:pt idx="65">
                  <c:v>156250</c:v>
                </c:pt>
                <c:pt idx="66">
                  <c:v>159250</c:v>
                </c:pt>
                <c:pt idx="67">
                  <c:v>162250</c:v>
                </c:pt>
                <c:pt idx="68">
                  <c:v>165250</c:v>
                </c:pt>
                <c:pt idx="69">
                  <c:v>168250</c:v>
                </c:pt>
                <c:pt idx="70">
                  <c:v>171250</c:v>
                </c:pt>
                <c:pt idx="71">
                  <c:v>174250</c:v>
                </c:pt>
                <c:pt idx="72">
                  <c:v>177250</c:v>
                </c:pt>
                <c:pt idx="73">
                  <c:v>180250</c:v>
                </c:pt>
                <c:pt idx="74">
                  <c:v>183250</c:v>
                </c:pt>
                <c:pt idx="75">
                  <c:v>186250</c:v>
                </c:pt>
                <c:pt idx="76">
                  <c:v>189250</c:v>
                </c:pt>
                <c:pt idx="77">
                  <c:v>192250</c:v>
                </c:pt>
                <c:pt idx="78">
                  <c:v>195250</c:v>
                </c:pt>
                <c:pt idx="79">
                  <c:v>198250</c:v>
                </c:pt>
                <c:pt idx="80">
                  <c:v>201250</c:v>
                </c:pt>
                <c:pt idx="81">
                  <c:v>204250</c:v>
                </c:pt>
                <c:pt idx="82">
                  <c:v>207250</c:v>
                </c:pt>
                <c:pt idx="83">
                  <c:v>210250</c:v>
                </c:pt>
                <c:pt idx="84">
                  <c:v>213250</c:v>
                </c:pt>
                <c:pt idx="85">
                  <c:v>216250</c:v>
                </c:pt>
                <c:pt idx="86">
                  <c:v>219250</c:v>
                </c:pt>
                <c:pt idx="87">
                  <c:v>222250</c:v>
                </c:pt>
                <c:pt idx="88">
                  <c:v>225250</c:v>
                </c:pt>
                <c:pt idx="89">
                  <c:v>228250</c:v>
                </c:pt>
                <c:pt idx="90">
                  <c:v>231250</c:v>
                </c:pt>
                <c:pt idx="91">
                  <c:v>234250</c:v>
                </c:pt>
                <c:pt idx="92">
                  <c:v>237250</c:v>
                </c:pt>
                <c:pt idx="93">
                  <c:v>240250</c:v>
                </c:pt>
                <c:pt idx="94">
                  <c:v>243250</c:v>
                </c:pt>
                <c:pt idx="95">
                  <c:v>246250</c:v>
                </c:pt>
                <c:pt idx="96">
                  <c:v>249250</c:v>
                </c:pt>
                <c:pt idx="97">
                  <c:v>252250</c:v>
                </c:pt>
                <c:pt idx="98">
                  <c:v>255250</c:v>
                </c:pt>
                <c:pt idx="99">
                  <c:v>258250</c:v>
                </c:pt>
                <c:pt idx="100">
                  <c:v>261250</c:v>
                </c:pt>
                <c:pt idx="101">
                  <c:v>264500</c:v>
                </c:pt>
                <c:pt idx="102">
                  <c:v>267750</c:v>
                </c:pt>
                <c:pt idx="103">
                  <c:v>271000</c:v>
                </c:pt>
                <c:pt idx="104">
                  <c:v>274250</c:v>
                </c:pt>
                <c:pt idx="105">
                  <c:v>277500</c:v>
                </c:pt>
                <c:pt idx="106">
                  <c:v>280750</c:v>
                </c:pt>
                <c:pt idx="107">
                  <c:v>284000</c:v>
                </c:pt>
                <c:pt idx="108">
                  <c:v>287250</c:v>
                </c:pt>
                <c:pt idx="109">
                  <c:v>290500</c:v>
                </c:pt>
                <c:pt idx="110">
                  <c:v>293750</c:v>
                </c:pt>
                <c:pt idx="111">
                  <c:v>297000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CE-47CE-840B-803846971630}"/>
            </c:ext>
          </c:extLst>
        </c:ser>
        <c:ser>
          <c:idx val="1"/>
          <c:order val="1"/>
          <c:tx>
            <c:strRef>
              <c:f>'New Tax System'!$I$1</c:f>
              <c:strCache>
                <c:ptCount val="1"/>
                <c:pt idx="0">
                  <c:v>Net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'New Tax System'!$G$2:$G$113</c:f>
              <c:numCache>
                <c:formatCode>#,##0</c:formatCode>
                <c:ptCount val="112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55000</c:v>
                </c:pt>
                <c:pt idx="12">
                  <c:v>60000</c:v>
                </c:pt>
                <c:pt idx="13">
                  <c:v>65000</c:v>
                </c:pt>
                <c:pt idx="14">
                  <c:v>70000</c:v>
                </c:pt>
                <c:pt idx="15">
                  <c:v>75000</c:v>
                </c:pt>
                <c:pt idx="16">
                  <c:v>80000</c:v>
                </c:pt>
                <c:pt idx="17">
                  <c:v>85000</c:v>
                </c:pt>
                <c:pt idx="18">
                  <c:v>90000</c:v>
                </c:pt>
                <c:pt idx="19">
                  <c:v>95000</c:v>
                </c:pt>
                <c:pt idx="20">
                  <c:v>100000</c:v>
                </c:pt>
                <c:pt idx="21">
                  <c:v>105000</c:v>
                </c:pt>
                <c:pt idx="22">
                  <c:v>110000</c:v>
                </c:pt>
                <c:pt idx="23">
                  <c:v>115000</c:v>
                </c:pt>
                <c:pt idx="24">
                  <c:v>120000</c:v>
                </c:pt>
                <c:pt idx="25">
                  <c:v>125000</c:v>
                </c:pt>
                <c:pt idx="26">
                  <c:v>130000</c:v>
                </c:pt>
                <c:pt idx="27">
                  <c:v>135000</c:v>
                </c:pt>
                <c:pt idx="28">
                  <c:v>140000</c:v>
                </c:pt>
                <c:pt idx="29">
                  <c:v>145000</c:v>
                </c:pt>
                <c:pt idx="30">
                  <c:v>150000</c:v>
                </c:pt>
                <c:pt idx="31">
                  <c:v>155000</c:v>
                </c:pt>
                <c:pt idx="32">
                  <c:v>160000</c:v>
                </c:pt>
                <c:pt idx="33">
                  <c:v>165000</c:v>
                </c:pt>
                <c:pt idx="34">
                  <c:v>170000</c:v>
                </c:pt>
                <c:pt idx="35">
                  <c:v>175000</c:v>
                </c:pt>
                <c:pt idx="36">
                  <c:v>180000</c:v>
                </c:pt>
                <c:pt idx="37">
                  <c:v>185000</c:v>
                </c:pt>
                <c:pt idx="38">
                  <c:v>190000</c:v>
                </c:pt>
                <c:pt idx="39">
                  <c:v>195000</c:v>
                </c:pt>
                <c:pt idx="40">
                  <c:v>200000</c:v>
                </c:pt>
                <c:pt idx="41">
                  <c:v>205000</c:v>
                </c:pt>
                <c:pt idx="42">
                  <c:v>210000</c:v>
                </c:pt>
                <c:pt idx="43">
                  <c:v>215000</c:v>
                </c:pt>
                <c:pt idx="44">
                  <c:v>220000</c:v>
                </c:pt>
                <c:pt idx="45">
                  <c:v>225000</c:v>
                </c:pt>
                <c:pt idx="46">
                  <c:v>230000</c:v>
                </c:pt>
                <c:pt idx="47">
                  <c:v>235000</c:v>
                </c:pt>
                <c:pt idx="48">
                  <c:v>240000</c:v>
                </c:pt>
                <c:pt idx="49">
                  <c:v>245000</c:v>
                </c:pt>
                <c:pt idx="50">
                  <c:v>250000</c:v>
                </c:pt>
                <c:pt idx="51">
                  <c:v>255000</c:v>
                </c:pt>
                <c:pt idx="52">
                  <c:v>260000</c:v>
                </c:pt>
                <c:pt idx="53">
                  <c:v>265000</c:v>
                </c:pt>
                <c:pt idx="54">
                  <c:v>270000</c:v>
                </c:pt>
                <c:pt idx="55">
                  <c:v>275000</c:v>
                </c:pt>
                <c:pt idx="56">
                  <c:v>280000</c:v>
                </c:pt>
                <c:pt idx="57">
                  <c:v>285000</c:v>
                </c:pt>
                <c:pt idx="58">
                  <c:v>290000</c:v>
                </c:pt>
                <c:pt idx="59">
                  <c:v>295000</c:v>
                </c:pt>
                <c:pt idx="60">
                  <c:v>300000</c:v>
                </c:pt>
                <c:pt idx="61">
                  <c:v>305000</c:v>
                </c:pt>
                <c:pt idx="62">
                  <c:v>310000</c:v>
                </c:pt>
                <c:pt idx="63">
                  <c:v>315000</c:v>
                </c:pt>
                <c:pt idx="64">
                  <c:v>320000</c:v>
                </c:pt>
                <c:pt idx="65">
                  <c:v>325000</c:v>
                </c:pt>
                <c:pt idx="66">
                  <c:v>330000</c:v>
                </c:pt>
                <c:pt idx="67">
                  <c:v>335000</c:v>
                </c:pt>
                <c:pt idx="68">
                  <c:v>340000</c:v>
                </c:pt>
                <c:pt idx="69">
                  <c:v>345000</c:v>
                </c:pt>
                <c:pt idx="70">
                  <c:v>350000</c:v>
                </c:pt>
                <c:pt idx="71">
                  <c:v>355000</c:v>
                </c:pt>
                <c:pt idx="72">
                  <c:v>360000</c:v>
                </c:pt>
                <c:pt idx="73">
                  <c:v>365000</c:v>
                </c:pt>
                <c:pt idx="74">
                  <c:v>370000</c:v>
                </c:pt>
                <c:pt idx="75">
                  <c:v>375000</c:v>
                </c:pt>
                <c:pt idx="76">
                  <c:v>380000</c:v>
                </c:pt>
                <c:pt idx="77">
                  <c:v>385000</c:v>
                </c:pt>
                <c:pt idx="78">
                  <c:v>390000</c:v>
                </c:pt>
                <c:pt idx="79">
                  <c:v>395000</c:v>
                </c:pt>
                <c:pt idx="80">
                  <c:v>400000</c:v>
                </c:pt>
                <c:pt idx="81">
                  <c:v>405000</c:v>
                </c:pt>
                <c:pt idx="82">
                  <c:v>410000</c:v>
                </c:pt>
                <c:pt idx="83">
                  <c:v>415000</c:v>
                </c:pt>
                <c:pt idx="84">
                  <c:v>420000</c:v>
                </c:pt>
                <c:pt idx="85">
                  <c:v>425000</c:v>
                </c:pt>
                <c:pt idx="86">
                  <c:v>430000</c:v>
                </c:pt>
                <c:pt idx="87">
                  <c:v>435000</c:v>
                </c:pt>
                <c:pt idx="88">
                  <c:v>440000</c:v>
                </c:pt>
                <c:pt idx="89">
                  <c:v>445000</c:v>
                </c:pt>
                <c:pt idx="90">
                  <c:v>450000</c:v>
                </c:pt>
                <c:pt idx="91">
                  <c:v>455000</c:v>
                </c:pt>
                <c:pt idx="92">
                  <c:v>460000</c:v>
                </c:pt>
                <c:pt idx="93">
                  <c:v>465000</c:v>
                </c:pt>
                <c:pt idx="94">
                  <c:v>470000</c:v>
                </c:pt>
                <c:pt idx="95">
                  <c:v>475000</c:v>
                </c:pt>
                <c:pt idx="96">
                  <c:v>480000</c:v>
                </c:pt>
                <c:pt idx="97">
                  <c:v>485000</c:v>
                </c:pt>
                <c:pt idx="98">
                  <c:v>490000</c:v>
                </c:pt>
                <c:pt idx="99">
                  <c:v>495000</c:v>
                </c:pt>
                <c:pt idx="100">
                  <c:v>500000</c:v>
                </c:pt>
                <c:pt idx="101">
                  <c:v>505000</c:v>
                </c:pt>
                <c:pt idx="102">
                  <c:v>510000</c:v>
                </c:pt>
                <c:pt idx="103">
                  <c:v>515000</c:v>
                </c:pt>
                <c:pt idx="104">
                  <c:v>520000</c:v>
                </c:pt>
                <c:pt idx="105">
                  <c:v>525000</c:v>
                </c:pt>
                <c:pt idx="106">
                  <c:v>530000</c:v>
                </c:pt>
                <c:pt idx="107">
                  <c:v>535000</c:v>
                </c:pt>
                <c:pt idx="108">
                  <c:v>540000</c:v>
                </c:pt>
                <c:pt idx="109">
                  <c:v>545000</c:v>
                </c:pt>
                <c:pt idx="110">
                  <c:v>550000</c:v>
                </c:pt>
                <c:pt idx="111">
                  <c:v>555000</c:v>
                </c:pt>
              </c:numCache>
            </c:numRef>
          </c:cat>
          <c:val>
            <c:numRef>
              <c:f>'New Tax System'!$I$2:$I$113</c:f>
              <c:numCache>
                <c:formatCode>0</c:formatCode>
                <c:ptCount val="112"/>
                <c:pt idx="0">
                  <c:v>12000</c:v>
                </c:pt>
                <c:pt idx="1">
                  <c:v>14500</c:v>
                </c:pt>
                <c:pt idx="2">
                  <c:v>17000</c:v>
                </c:pt>
                <c:pt idx="3">
                  <c:v>19500</c:v>
                </c:pt>
                <c:pt idx="4">
                  <c:v>22000</c:v>
                </c:pt>
                <c:pt idx="5">
                  <c:v>25000</c:v>
                </c:pt>
                <c:pt idx="6">
                  <c:v>30000</c:v>
                </c:pt>
                <c:pt idx="7">
                  <c:v>34500</c:v>
                </c:pt>
                <c:pt idx="8">
                  <c:v>39000</c:v>
                </c:pt>
                <c:pt idx="9">
                  <c:v>43500</c:v>
                </c:pt>
                <c:pt idx="10">
                  <c:v>46250</c:v>
                </c:pt>
                <c:pt idx="11">
                  <c:v>49000</c:v>
                </c:pt>
                <c:pt idx="12">
                  <c:v>51750</c:v>
                </c:pt>
                <c:pt idx="13">
                  <c:v>54500</c:v>
                </c:pt>
                <c:pt idx="14">
                  <c:v>57250</c:v>
                </c:pt>
                <c:pt idx="15">
                  <c:v>60000</c:v>
                </c:pt>
                <c:pt idx="16">
                  <c:v>62750</c:v>
                </c:pt>
                <c:pt idx="17">
                  <c:v>65500</c:v>
                </c:pt>
                <c:pt idx="18">
                  <c:v>68250</c:v>
                </c:pt>
                <c:pt idx="19">
                  <c:v>71000</c:v>
                </c:pt>
                <c:pt idx="20">
                  <c:v>73750</c:v>
                </c:pt>
                <c:pt idx="21">
                  <c:v>76000</c:v>
                </c:pt>
                <c:pt idx="22">
                  <c:v>78250</c:v>
                </c:pt>
                <c:pt idx="23">
                  <c:v>80500</c:v>
                </c:pt>
                <c:pt idx="24">
                  <c:v>82750</c:v>
                </c:pt>
                <c:pt idx="25">
                  <c:v>85000</c:v>
                </c:pt>
                <c:pt idx="26">
                  <c:v>87250</c:v>
                </c:pt>
                <c:pt idx="27">
                  <c:v>89500</c:v>
                </c:pt>
                <c:pt idx="28">
                  <c:v>91750</c:v>
                </c:pt>
                <c:pt idx="29">
                  <c:v>94000</c:v>
                </c:pt>
                <c:pt idx="30">
                  <c:v>96250</c:v>
                </c:pt>
                <c:pt idx="31">
                  <c:v>98500</c:v>
                </c:pt>
                <c:pt idx="32">
                  <c:v>100750</c:v>
                </c:pt>
                <c:pt idx="33">
                  <c:v>103000</c:v>
                </c:pt>
                <c:pt idx="34">
                  <c:v>105250</c:v>
                </c:pt>
                <c:pt idx="35">
                  <c:v>107500</c:v>
                </c:pt>
                <c:pt idx="36">
                  <c:v>109750</c:v>
                </c:pt>
                <c:pt idx="37">
                  <c:v>112000</c:v>
                </c:pt>
                <c:pt idx="38">
                  <c:v>114250</c:v>
                </c:pt>
                <c:pt idx="39">
                  <c:v>116500</c:v>
                </c:pt>
                <c:pt idx="40">
                  <c:v>118750</c:v>
                </c:pt>
                <c:pt idx="41">
                  <c:v>120750</c:v>
                </c:pt>
                <c:pt idx="42">
                  <c:v>122750</c:v>
                </c:pt>
                <c:pt idx="43">
                  <c:v>124750</c:v>
                </c:pt>
                <c:pt idx="44">
                  <c:v>126750</c:v>
                </c:pt>
                <c:pt idx="45">
                  <c:v>128750</c:v>
                </c:pt>
                <c:pt idx="46">
                  <c:v>130750</c:v>
                </c:pt>
                <c:pt idx="47">
                  <c:v>132750</c:v>
                </c:pt>
                <c:pt idx="48">
                  <c:v>134750</c:v>
                </c:pt>
                <c:pt idx="49">
                  <c:v>136750</c:v>
                </c:pt>
                <c:pt idx="50">
                  <c:v>138750</c:v>
                </c:pt>
                <c:pt idx="51">
                  <c:v>140750</c:v>
                </c:pt>
                <c:pt idx="52">
                  <c:v>142750</c:v>
                </c:pt>
                <c:pt idx="53">
                  <c:v>144750</c:v>
                </c:pt>
                <c:pt idx="54">
                  <c:v>146750</c:v>
                </c:pt>
                <c:pt idx="55">
                  <c:v>148750</c:v>
                </c:pt>
                <c:pt idx="56">
                  <c:v>150750</c:v>
                </c:pt>
                <c:pt idx="57">
                  <c:v>152750</c:v>
                </c:pt>
                <c:pt idx="58">
                  <c:v>154750</c:v>
                </c:pt>
                <c:pt idx="59">
                  <c:v>156750</c:v>
                </c:pt>
                <c:pt idx="60">
                  <c:v>158750</c:v>
                </c:pt>
                <c:pt idx="61">
                  <c:v>160750</c:v>
                </c:pt>
                <c:pt idx="62">
                  <c:v>162750</c:v>
                </c:pt>
                <c:pt idx="63">
                  <c:v>164750</c:v>
                </c:pt>
                <c:pt idx="64">
                  <c:v>166750</c:v>
                </c:pt>
                <c:pt idx="65">
                  <c:v>168750</c:v>
                </c:pt>
                <c:pt idx="66">
                  <c:v>170750</c:v>
                </c:pt>
                <c:pt idx="67">
                  <c:v>172750</c:v>
                </c:pt>
                <c:pt idx="68">
                  <c:v>174750</c:v>
                </c:pt>
                <c:pt idx="69">
                  <c:v>176750</c:v>
                </c:pt>
                <c:pt idx="70">
                  <c:v>178750</c:v>
                </c:pt>
                <c:pt idx="71">
                  <c:v>180750</c:v>
                </c:pt>
                <c:pt idx="72">
                  <c:v>182750</c:v>
                </c:pt>
                <c:pt idx="73">
                  <c:v>184750</c:v>
                </c:pt>
                <c:pt idx="74">
                  <c:v>186750</c:v>
                </c:pt>
                <c:pt idx="75">
                  <c:v>188750</c:v>
                </c:pt>
                <c:pt idx="76">
                  <c:v>190750</c:v>
                </c:pt>
                <c:pt idx="77">
                  <c:v>192750</c:v>
                </c:pt>
                <c:pt idx="78">
                  <c:v>194750</c:v>
                </c:pt>
                <c:pt idx="79">
                  <c:v>196750</c:v>
                </c:pt>
                <c:pt idx="80">
                  <c:v>198750</c:v>
                </c:pt>
                <c:pt idx="81">
                  <c:v>200750</c:v>
                </c:pt>
                <c:pt idx="82">
                  <c:v>202750</c:v>
                </c:pt>
                <c:pt idx="83">
                  <c:v>204750</c:v>
                </c:pt>
                <c:pt idx="84">
                  <c:v>206750</c:v>
                </c:pt>
                <c:pt idx="85">
                  <c:v>208750</c:v>
                </c:pt>
                <c:pt idx="86">
                  <c:v>210750</c:v>
                </c:pt>
                <c:pt idx="87">
                  <c:v>212750</c:v>
                </c:pt>
                <c:pt idx="88">
                  <c:v>214750</c:v>
                </c:pt>
                <c:pt idx="89">
                  <c:v>216750</c:v>
                </c:pt>
                <c:pt idx="90">
                  <c:v>218750</c:v>
                </c:pt>
                <c:pt idx="91">
                  <c:v>220750</c:v>
                </c:pt>
                <c:pt idx="92">
                  <c:v>222750</c:v>
                </c:pt>
                <c:pt idx="93">
                  <c:v>224750</c:v>
                </c:pt>
                <c:pt idx="94">
                  <c:v>226750</c:v>
                </c:pt>
                <c:pt idx="95">
                  <c:v>228750</c:v>
                </c:pt>
                <c:pt idx="96">
                  <c:v>230750</c:v>
                </c:pt>
                <c:pt idx="97">
                  <c:v>232750</c:v>
                </c:pt>
                <c:pt idx="98">
                  <c:v>234750</c:v>
                </c:pt>
                <c:pt idx="99">
                  <c:v>236750</c:v>
                </c:pt>
                <c:pt idx="100">
                  <c:v>238750</c:v>
                </c:pt>
                <c:pt idx="101">
                  <c:v>240500</c:v>
                </c:pt>
                <c:pt idx="102">
                  <c:v>242250</c:v>
                </c:pt>
                <c:pt idx="103">
                  <c:v>244000</c:v>
                </c:pt>
                <c:pt idx="104">
                  <c:v>245750</c:v>
                </c:pt>
                <c:pt idx="105">
                  <c:v>247500</c:v>
                </c:pt>
                <c:pt idx="106">
                  <c:v>249250</c:v>
                </c:pt>
                <c:pt idx="107">
                  <c:v>251000</c:v>
                </c:pt>
                <c:pt idx="108">
                  <c:v>252750</c:v>
                </c:pt>
                <c:pt idx="109">
                  <c:v>254500</c:v>
                </c:pt>
                <c:pt idx="110">
                  <c:v>256250</c:v>
                </c:pt>
                <c:pt idx="111">
                  <c:v>258000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CE-47CE-840B-803846971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137131471"/>
        <c:axId val="1137133391"/>
      </c:barChart>
      <c:lineChart>
        <c:grouping val="standard"/>
        <c:varyColors val="0"/>
        <c:ser>
          <c:idx val="2"/>
          <c:order val="2"/>
          <c:tx>
            <c:strRef>
              <c:f>'New Tax System'!$J$1</c:f>
              <c:strCache>
                <c:ptCount val="1"/>
                <c:pt idx="0">
                  <c:v>Tax / Gross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'New Tax System'!$J$2:$J$113</c:f>
              <c:numCache>
                <c:formatCode>0%</c:formatCode>
                <c:ptCount val="112"/>
                <c:pt idx="0">
                  <c:v>-1</c:v>
                </c:pt>
                <c:pt idx="1">
                  <c:v>-0.65517241379310343</c:v>
                </c:pt>
                <c:pt idx="2">
                  <c:v>-0.41176470588235292</c:v>
                </c:pt>
                <c:pt idx="3">
                  <c:v>-0.23076923076923078</c:v>
                </c:pt>
                <c:pt idx="4">
                  <c:v>-9.0909090909090912E-2</c:v>
                </c:pt>
                <c:pt idx="5">
                  <c:v>0</c:v>
                </c:pt>
                <c:pt idx="6">
                  <c:v>0</c:v>
                </c:pt>
                <c:pt idx="7">
                  <c:v>1.4285714285714285E-2</c:v>
                </c:pt>
                <c:pt idx="8">
                  <c:v>2.5000000000000001E-2</c:v>
                </c:pt>
                <c:pt idx="9">
                  <c:v>3.3333333333333333E-2</c:v>
                </c:pt>
                <c:pt idx="10">
                  <c:v>7.4999999999999997E-2</c:v>
                </c:pt>
                <c:pt idx="11">
                  <c:v>0.10909090909090909</c:v>
                </c:pt>
                <c:pt idx="12">
                  <c:v>0.13750000000000001</c:v>
                </c:pt>
                <c:pt idx="13">
                  <c:v>0.16153846153846155</c:v>
                </c:pt>
                <c:pt idx="14">
                  <c:v>0.18214285714285713</c:v>
                </c:pt>
                <c:pt idx="15">
                  <c:v>0.2</c:v>
                </c:pt>
                <c:pt idx="16">
                  <c:v>0.21562500000000001</c:v>
                </c:pt>
                <c:pt idx="17">
                  <c:v>0.22941176470588234</c:v>
                </c:pt>
                <c:pt idx="18">
                  <c:v>0.24166666666666667</c:v>
                </c:pt>
                <c:pt idx="19">
                  <c:v>0.25263157894736843</c:v>
                </c:pt>
                <c:pt idx="20">
                  <c:v>0.26250000000000001</c:v>
                </c:pt>
                <c:pt idx="21">
                  <c:v>0.27619047619047621</c:v>
                </c:pt>
                <c:pt idx="22">
                  <c:v>0.28863636363636364</c:v>
                </c:pt>
                <c:pt idx="23">
                  <c:v>0.3</c:v>
                </c:pt>
                <c:pt idx="24">
                  <c:v>0.31041666666666667</c:v>
                </c:pt>
                <c:pt idx="25">
                  <c:v>0.32</c:v>
                </c:pt>
                <c:pt idx="26">
                  <c:v>0.32884615384615384</c:v>
                </c:pt>
                <c:pt idx="27">
                  <c:v>0.33703703703703702</c:v>
                </c:pt>
                <c:pt idx="28">
                  <c:v>0.34464285714285714</c:v>
                </c:pt>
                <c:pt idx="29">
                  <c:v>0.35172413793103446</c:v>
                </c:pt>
                <c:pt idx="30">
                  <c:v>0.35833333333333334</c:v>
                </c:pt>
                <c:pt idx="31">
                  <c:v>0.36451612903225805</c:v>
                </c:pt>
                <c:pt idx="32">
                  <c:v>0.37031249999999999</c:v>
                </c:pt>
                <c:pt idx="33">
                  <c:v>0.37575757575757573</c:v>
                </c:pt>
                <c:pt idx="34">
                  <c:v>0.38088235294117645</c:v>
                </c:pt>
                <c:pt idx="35">
                  <c:v>0.38571428571428573</c:v>
                </c:pt>
                <c:pt idx="36">
                  <c:v>0.39027777777777778</c:v>
                </c:pt>
                <c:pt idx="37">
                  <c:v>0.39459459459459462</c:v>
                </c:pt>
                <c:pt idx="38">
                  <c:v>0.39868421052631581</c:v>
                </c:pt>
                <c:pt idx="39">
                  <c:v>0.40256410256410258</c:v>
                </c:pt>
                <c:pt idx="40">
                  <c:v>0.40625</c:v>
                </c:pt>
                <c:pt idx="41">
                  <c:v>0.41097560975609754</c:v>
                </c:pt>
                <c:pt idx="42">
                  <c:v>0.4154761904761905</c:v>
                </c:pt>
                <c:pt idx="43">
                  <c:v>0.41976744186046511</c:v>
                </c:pt>
                <c:pt idx="44">
                  <c:v>0.42386363636363639</c:v>
                </c:pt>
                <c:pt idx="45">
                  <c:v>0.42777777777777776</c:v>
                </c:pt>
                <c:pt idx="46">
                  <c:v>0.43152173913043479</c:v>
                </c:pt>
                <c:pt idx="47">
                  <c:v>0.43510638297872339</c:v>
                </c:pt>
                <c:pt idx="48">
                  <c:v>0.43854166666666666</c:v>
                </c:pt>
                <c:pt idx="49">
                  <c:v>0.44183673469387758</c:v>
                </c:pt>
                <c:pt idx="50">
                  <c:v>0.44500000000000001</c:v>
                </c:pt>
                <c:pt idx="51">
                  <c:v>0.44803921568627453</c:v>
                </c:pt>
                <c:pt idx="52">
                  <c:v>0.45096153846153847</c:v>
                </c:pt>
                <c:pt idx="53">
                  <c:v>0.45377358490566039</c:v>
                </c:pt>
                <c:pt idx="54">
                  <c:v>0.45648148148148149</c:v>
                </c:pt>
                <c:pt idx="55">
                  <c:v>0.45909090909090911</c:v>
                </c:pt>
                <c:pt idx="56">
                  <c:v>0.46160714285714288</c:v>
                </c:pt>
                <c:pt idx="57">
                  <c:v>0.46403508771929824</c:v>
                </c:pt>
                <c:pt idx="58">
                  <c:v>0.4663793103448276</c:v>
                </c:pt>
                <c:pt idx="59">
                  <c:v>0.46864406779661016</c:v>
                </c:pt>
                <c:pt idx="60">
                  <c:v>0.47083333333333333</c:v>
                </c:pt>
                <c:pt idx="61">
                  <c:v>0.47295081967213115</c:v>
                </c:pt>
                <c:pt idx="62">
                  <c:v>0.47499999999999998</c:v>
                </c:pt>
                <c:pt idx="63">
                  <c:v>0.47698412698412701</c:v>
                </c:pt>
                <c:pt idx="64">
                  <c:v>0.47890624999999998</c:v>
                </c:pt>
                <c:pt idx="65">
                  <c:v>0.48076923076923078</c:v>
                </c:pt>
                <c:pt idx="66">
                  <c:v>0.4825757575757576</c:v>
                </c:pt>
                <c:pt idx="67">
                  <c:v>0.4843283582089552</c:v>
                </c:pt>
                <c:pt idx="68">
                  <c:v>0.48602941176470588</c:v>
                </c:pt>
                <c:pt idx="69">
                  <c:v>0.48768115942028983</c:v>
                </c:pt>
                <c:pt idx="70">
                  <c:v>0.48928571428571427</c:v>
                </c:pt>
                <c:pt idx="71">
                  <c:v>0.49084507042253522</c:v>
                </c:pt>
                <c:pt idx="72">
                  <c:v>0.49236111111111114</c:v>
                </c:pt>
                <c:pt idx="73">
                  <c:v>0.49383561643835616</c:v>
                </c:pt>
                <c:pt idx="74">
                  <c:v>0.49527027027027026</c:v>
                </c:pt>
                <c:pt idx="75">
                  <c:v>0.49666666666666665</c:v>
                </c:pt>
                <c:pt idx="76">
                  <c:v>0.49802631578947371</c:v>
                </c:pt>
                <c:pt idx="77">
                  <c:v>0.49935064935064938</c:v>
                </c:pt>
                <c:pt idx="78">
                  <c:v>0.50064102564102564</c:v>
                </c:pt>
                <c:pt idx="79">
                  <c:v>0.5018987341772152</c:v>
                </c:pt>
                <c:pt idx="80">
                  <c:v>0.50312500000000004</c:v>
                </c:pt>
                <c:pt idx="81">
                  <c:v>0.50432098765432098</c:v>
                </c:pt>
                <c:pt idx="82">
                  <c:v>0.50548780487804879</c:v>
                </c:pt>
                <c:pt idx="83">
                  <c:v>0.50662650602409642</c:v>
                </c:pt>
                <c:pt idx="84">
                  <c:v>0.50773809523809521</c:v>
                </c:pt>
                <c:pt idx="85">
                  <c:v>0.50882352941176467</c:v>
                </c:pt>
                <c:pt idx="86">
                  <c:v>0.5098837209302326</c:v>
                </c:pt>
                <c:pt idx="87">
                  <c:v>0.51091954022988506</c:v>
                </c:pt>
                <c:pt idx="88">
                  <c:v>0.51193181818181821</c:v>
                </c:pt>
                <c:pt idx="89">
                  <c:v>0.51292134831460678</c:v>
                </c:pt>
                <c:pt idx="90">
                  <c:v>0.51388888888888884</c:v>
                </c:pt>
                <c:pt idx="91">
                  <c:v>0.51483516483516478</c:v>
                </c:pt>
                <c:pt idx="92">
                  <c:v>0.51576086956521738</c:v>
                </c:pt>
                <c:pt idx="93">
                  <c:v>0.51666666666666672</c:v>
                </c:pt>
                <c:pt idx="94">
                  <c:v>0.51755319148936174</c:v>
                </c:pt>
                <c:pt idx="95">
                  <c:v>0.51842105263157889</c:v>
                </c:pt>
                <c:pt idx="96">
                  <c:v>0.51927083333333335</c:v>
                </c:pt>
                <c:pt idx="97">
                  <c:v>0.52010309278350519</c:v>
                </c:pt>
                <c:pt idx="98">
                  <c:v>0.52091836734693875</c:v>
                </c:pt>
                <c:pt idx="99">
                  <c:v>0.52171717171717169</c:v>
                </c:pt>
                <c:pt idx="100">
                  <c:v>0.52249999999999996</c:v>
                </c:pt>
                <c:pt idx="101">
                  <c:v>0.52376237623762378</c:v>
                </c:pt>
                <c:pt idx="102">
                  <c:v>0.52500000000000002</c:v>
                </c:pt>
                <c:pt idx="103">
                  <c:v>0.52621359223300967</c:v>
                </c:pt>
                <c:pt idx="104">
                  <c:v>0.52740384615384617</c:v>
                </c:pt>
                <c:pt idx="105">
                  <c:v>0.52857142857142858</c:v>
                </c:pt>
                <c:pt idx="106">
                  <c:v>0.52971698113207544</c:v>
                </c:pt>
                <c:pt idx="107">
                  <c:v>0.53084112149532714</c:v>
                </c:pt>
                <c:pt idx="108">
                  <c:v>0.53194444444444444</c:v>
                </c:pt>
                <c:pt idx="109">
                  <c:v>0.53302752293577982</c:v>
                </c:pt>
                <c:pt idx="110">
                  <c:v>0.53409090909090906</c:v>
                </c:pt>
                <c:pt idx="111">
                  <c:v>0.53513513513513511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CE-47CE-840B-803846971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6138127"/>
        <c:axId val="1136141007"/>
      </c:lineChart>
      <c:catAx>
        <c:axId val="1137131471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AT"/>
          </a:p>
        </c:txPr>
        <c:crossAx val="1137133391"/>
        <c:crosses val="autoZero"/>
        <c:auto val="1"/>
        <c:lblAlgn val="ctr"/>
        <c:lblOffset val="100"/>
        <c:noMultiLvlLbl val="0"/>
      </c:catAx>
      <c:valAx>
        <c:axId val="11371333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AT"/>
          </a:p>
        </c:txPr>
        <c:crossAx val="1137131471"/>
        <c:crosses val="autoZero"/>
        <c:crossBetween val="between"/>
      </c:valAx>
      <c:valAx>
        <c:axId val="1136141007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AT"/>
          </a:p>
        </c:txPr>
        <c:crossAx val="1136138127"/>
        <c:crosses val="max"/>
        <c:crossBetween val="between"/>
      </c:valAx>
      <c:catAx>
        <c:axId val="1136138127"/>
        <c:scaling>
          <c:orientation val="minMax"/>
        </c:scaling>
        <c:delete val="1"/>
        <c:axPos val="b"/>
        <c:majorTickMark val="out"/>
        <c:minorTickMark val="none"/>
        <c:tickLblPos val="nextTo"/>
        <c:crossAx val="113614100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A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A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Net new - Net old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A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'New Tax System'!$M$1</c:f>
              <c:strCache>
                <c:ptCount val="1"/>
                <c:pt idx="0">
                  <c:v>Net new - net old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'New Tax System'!$G$2:$G$113</c:f>
              <c:numCache>
                <c:formatCode>#,##0</c:formatCode>
                <c:ptCount val="112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55000</c:v>
                </c:pt>
                <c:pt idx="12">
                  <c:v>60000</c:v>
                </c:pt>
                <c:pt idx="13">
                  <c:v>65000</c:v>
                </c:pt>
                <c:pt idx="14">
                  <c:v>70000</c:v>
                </c:pt>
                <c:pt idx="15">
                  <c:v>75000</c:v>
                </c:pt>
                <c:pt idx="16">
                  <c:v>80000</c:v>
                </c:pt>
                <c:pt idx="17">
                  <c:v>85000</c:v>
                </c:pt>
                <c:pt idx="18">
                  <c:v>90000</c:v>
                </c:pt>
                <c:pt idx="19">
                  <c:v>95000</c:v>
                </c:pt>
                <c:pt idx="20">
                  <c:v>100000</c:v>
                </c:pt>
                <c:pt idx="21">
                  <c:v>105000</c:v>
                </c:pt>
                <c:pt idx="22">
                  <c:v>110000</c:v>
                </c:pt>
                <c:pt idx="23">
                  <c:v>115000</c:v>
                </c:pt>
                <c:pt idx="24">
                  <c:v>120000</c:v>
                </c:pt>
                <c:pt idx="25">
                  <c:v>125000</c:v>
                </c:pt>
                <c:pt idx="26">
                  <c:v>130000</c:v>
                </c:pt>
                <c:pt idx="27">
                  <c:v>135000</c:v>
                </c:pt>
                <c:pt idx="28">
                  <c:v>140000</c:v>
                </c:pt>
                <c:pt idx="29">
                  <c:v>145000</c:v>
                </c:pt>
                <c:pt idx="30">
                  <c:v>150000</c:v>
                </c:pt>
                <c:pt idx="31">
                  <c:v>155000</c:v>
                </c:pt>
                <c:pt idx="32">
                  <c:v>160000</c:v>
                </c:pt>
                <c:pt idx="33">
                  <c:v>165000</c:v>
                </c:pt>
                <c:pt idx="34">
                  <c:v>170000</c:v>
                </c:pt>
                <c:pt idx="35">
                  <c:v>175000</c:v>
                </c:pt>
                <c:pt idx="36">
                  <c:v>180000</c:v>
                </c:pt>
                <c:pt idx="37">
                  <c:v>185000</c:v>
                </c:pt>
                <c:pt idx="38">
                  <c:v>190000</c:v>
                </c:pt>
                <c:pt idx="39">
                  <c:v>195000</c:v>
                </c:pt>
                <c:pt idx="40">
                  <c:v>200000</c:v>
                </c:pt>
                <c:pt idx="41">
                  <c:v>205000</c:v>
                </c:pt>
                <c:pt idx="42">
                  <c:v>210000</c:v>
                </c:pt>
                <c:pt idx="43">
                  <c:v>215000</c:v>
                </c:pt>
                <c:pt idx="44">
                  <c:v>220000</c:v>
                </c:pt>
                <c:pt idx="45">
                  <c:v>225000</c:v>
                </c:pt>
                <c:pt idx="46">
                  <c:v>230000</c:v>
                </c:pt>
                <c:pt idx="47">
                  <c:v>235000</c:v>
                </c:pt>
                <c:pt idx="48">
                  <c:v>240000</c:v>
                </c:pt>
                <c:pt idx="49">
                  <c:v>245000</c:v>
                </c:pt>
                <c:pt idx="50">
                  <c:v>250000</c:v>
                </c:pt>
                <c:pt idx="51">
                  <c:v>255000</c:v>
                </c:pt>
                <c:pt idx="52">
                  <c:v>260000</c:v>
                </c:pt>
                <c:pt idx="53">
                  <c:v>265000</c:v>
                </c:pt>
                <c:pt idx="54">
                  <c:v>270000</c:v>
                </c:pt>
                <c:pt idx="55">
                  <c:v>275000</c:v>
                </c:pt>
                <c:pt idx="56">
                  <c:v>280000</c:v>
                </c:pt>
                <c:pt idx="57">
                  <c:v>285000</c:v>
                </c:pt>
                <c:pt idx="58">
                  <c:v>290000</c:v>
                </c:pt>
                <c:pt idx="59">
                  <c:v>295000</c:v>
                </c:pt>
                <c:pt idx="60">
                  <c:v>300000</c:v>
                </c:pt>
                <c:pt idx="61">
                  <c:v>305000</c:v>
                </c:pt>
                <c:pt idx="62">
                  <c:v>310000</c:v>
                </c:pt>
                <c:pt idx="63">
                  <c:v>315000</c:v>
                </c:pt>
                <c:pt idx="64">
                  <c:v>320000</c:v>
                </c:pt>
                <c:pt idx="65">
                  <c:v>325000</c:v>
                </c:pt>
                <c:pt idx="66">
                  <c:v>330000</c:v>
                </c:pt>
                <c:pt idx="67">
                  <c:v>335000</c:v>
                </c:pt>
                <c:pt idx="68">
                  <c:v>340000</c:v>
                </c:pt>
                <c:pt idx="69">
                  <c:v>345000</c:v>
                </c:pt>
                <c:pt idx="70">
                  <c:v>350000</c:v>
                </c:pt>
                <c:pt idx="71">
                  <c:v>355000</c:v>
                </c:pt>
                <c:pt idx="72">
                  <c:v>360000</c:v>
                </c:pt>
                <c:pt idx="73">
                  <c:v>365000</c:v>
                </c:pt>
                <c:pt idx="74">
                  <c:v>370000</c:v>
                </c:pt>
                <c:pt idx="75">
                  <c:v>375000</c:v>
                </c:pt>
                <c:pt idx="76">
                  <c:v>380000</c:v>
                </c:pt>
                <c:pt idx="77">
                  <c:v>385000</c:v>
                </c:pt>
                <c:pt idx="78">
                  <c:v>390000</c:v>
                </c:pt>
                <c:pt idx="79">
                  <c:v>395000</c:v>
                </c:pt>
                <c:pt idx="80">
                  <c:v>400000</c:v>
                </c:pt>
                <c:pt idx="81">
                  <c:v>405000</c:v>
                </c:pt>
                <c:pt idx="82">
                  <c:v>410000</c:v>
                </c:pt>
                <c:pt idx="83">
                  <c:v>415000</c:v>
                </c:pt>
                <c:pt idx="84">
                  <c:v>420000</c:v>
                </c:pt>
                <c:pt idx="85">
                  <c:v>425000</c:v>
                </c:pt>
                <c:pt idx="86">
                  <c:v>430000</c:v>
                </c:pt>
                <c:pt idx="87">
                  <c:v>435000</c:v>
                </c:pt>
                <c:pt idx="88">
                  <c:v>440000</c:v>
                </c:pt>
                <c:pt idx="89">
                  <c:v>445000</c:v>
                </c:pt>
                <c:pt idx="90">
                  <c:v>450000</c:v>
                </c:pt>
                <c:pt idx="91">
                  <c:v>455000</c:v>
                </c:pt>
                <c:pt idx="92">
                  <c:v>460000</c:v>
                </c:pt>
                <c:pt idx="93">
                  <c:v>465000</c:v>
                </c:pt>
                <c:pt idx="94">
                  <c:v>470000</c:v>
                </c:pt>
                <c:pt idx="95">
                  <c:v>475000</c:v>
                </c:pt>
                <c:pt idx="96">
                  <c:v>480000</c:v>
                </c:pt>
                <c:pt idx="97">
                  <c:v>485000</c:v>
                </c:pt>
                <c:pt idx="98">
                  <c:v>490000</c:v>
                </c:pt>
                <c:pt idx="99">
                  <c:v>495000</c:v>
                </c:pt>
                <c:pt idx="100">
                  <c:v>500000</c:v>
                </c:pt>
                <c:pt idx="101">
                  <c:v>505000</c:v>
                </c:pt>
                <c:pt idx="102">
                  <c:v>510000</c:v>
                </c:pt>
                <c:pt idx="103">
                  <c:v>515000</c:v>
                </c:pt>
                <c:pt idx="104">
                  <c:v>520000</c:v>
                </c:pt>
                <c:pt idx="105">
                  <c:v>525000</c:v>
                </c:pt>
                <c:pt idx="106">
                  <c:v>530000</c:v>
                </c:pt>
                <c:pt idx="107">
                  <c:v>535000</c:v>
                </c:pt>
                <c:pt idx="108">
                  <c:v>540000</c:v>
                </c:pt>
                <c:pt idx="109">
                  <c:v>545000</c:v>
                </c:pt>
                <c:pt idx="110">
                  <c:v>550000</c:v>
                </c:pt>
                <c:pt idx="111">
                  <c:v>555000</c:v>
                </c:pt>
              </c:numCache>
            </c:numRef>
          </c:cat>
          <c:val>
            <c:numRef>
              <c:f>'New Tax System'!$M$2:$M$113</c:f>
              <c:numCache>
                <c:formatCode>#,##0</c:formatCode>
                <c:ptCount val="112"/>
                <c:pt idx="0">
                  <c:v>12000</c:v>
                </c:pt>
                <c:pt idx="1">
                  <c:v>9500</c:v>
                </c:pt>
                <c:pt idx="2">
                  <c:v>8800</c:v>
                </c:pt>
                <c:pt idx="3">
                  <c:v>7200</c:v>
                </c:pt>
                <c:pt idx="4">
                  <c:v>6316.7999999999993</c:v>
                </c:pt>
                <c:pt idx="5">
                  <c:v>6036.7999999999993</c:v>
                </c:pt>
                <c:pt idx="6">
                  <c:v>8135</c:v>
                </c:pt>
                <c:pt idx="7">
                  <c:v>9765</c:v>
                </c:pt>
                <c:pt idx="8">
                  <c:v>11395</c:v>
                </c:pt>
                <c:pt idx="9">
                  <c:v>13263.7</c:v>
                </c:pt>
                <c:pt idx="10">
                  <c:v>13553.7</c:v>
                </c:pt>
                <c:pt idx="11">
                  <c:v>13843.699999999997</c:v>
                </c:pt>
                <c:pt idx="12">
                  <c:v>14133.699999999997</c:v>
                </c:pt>
                <c:pt idx="13">
                  <c:v>14423.699999999997</c:v>
                </c:pt>
                <c:pt idx="14">
                  <c:v>14713.699999999997</c:v>
                </c:pt>
                <c:pt idx="15">
                  <c:v>15003.699999999997</c:v>
                </c:pt>
                <c:pt idx="16">
                  <c:v>15293.699999999997</c:v>
                </c:pt>
                <c:pt idx="17">
                  <c:v>15783.419999999998</c:v>
                </c:pt>
                <c:pt idx="18">
                  <c:v>15933.419999999998</c:v>
                </c:pt>
                <c:pt idx="19">
                  <c:v>16083.419999999998</c:v>
                </c:pt>
                <c:pt idx="20">
                  <c:v>16233.419999999998</c:v>
                </c:pt>
                <c:pt idx="21">
                  <c:v>15883.419999999998</c:v>
                </c:pt>
                <c:pt idx="22">
                  <c:v>15533.419999999998</c:v>
                </c:pt>
                <c:pt idx="23">
                  <c:v>15193.919999999998</c:v>
                </c:pt>
                <c:pt idx="24">
                  <c:v>14943.919999999998</c:v>
                </c:pt>
                <c:pt idx="25">
                  <c:v>14693.919999999998</c:v>
                </c:pt>
                <c:pt idx="26">
                  <c:v>14443.919999999998</c:v>
                </c:pt>
                <c:pt idx="27">
                  <c:v>14193.919999999998</c:v>
                </c:pt>
                <c:pt idx="28">
                  <c:v>13943.919999999998</c:v>
                </c:pt>
                <c:pt idx="29">
                  <c:v>13693.919999999998</c:v>
                </c:pt>
                <c:pt idx="30">
                  <c:v>13443.919999999998</c:v>
                </c:pt>
                <c:pt idx="31">
                  <c:v>13193.919999999998</c:v>
                </c:pt>
                <c:pt idx="32">
                  <c:v>12943.919999999998</c:v>
                </c:pt>
                <c:pt idx="33">
                  <c:v>12693.919999999998</c:v>
                </c:pt>
                <c:pt idx="34">
                  <c:v>12443.919999999998</c:v>
                </c:pt>
                <c:pt idx="35">
                  <c:v>12193.919999999998</c:v>
                </c:pt>
                <c:pt idx="36">
                  <c:v>11943.919999999998</c:v>
                </c:pt>
                <c:pt idx="37">
                  <c:v>11693.919999999998</c:v>
                </c:pt>
                <c:pt idx="38">
                  <c:v>11443.919999999998</c:v>
                </c:pt>
                <c:pt idx="39">
                  <c:v>11193.919999999998</c:v>
                </c:pt>
                <c:pt idx="40">
                  <c:v>10943.919999999998</c:v>
                </c:pt>
                <c:pt idx="41">
                  <c:v>10443.919999999998</c:v>
                </c:pt>
                <c:pt idx="42">
                  <c:v>9943.9199999999983</c:v>
                </c:pt>
                <c:pt idx="43">
                  <c:v>9443.9199999999983</c:v>
                </c:pt>
                <c:pt idx="44">
                  <c:v>8943.9199999999983</c:v>
                </c:pt>
                <c:pt idx="45">
                  <c:v>8443.9199999999983</c:v>
                </c:pt>
                <c:pt idx="46">
                  <c:v>7943.9199999999983</c:v>
                </c:pt>
                <c:pt idx="47">
                  <c:v>7443.9199999999983</c:v>
                </c:pt>
                <c:pt idx="48">
                  <c:v>6943.9199999999983</c:v>
                </c:pt>
                <c:pt idx="49">
                  <c:v>6443.9199999999983</c:v>
                </c:pt>
                <c:pt idx="50">
                  <c:v>5943.9199999999837</c:v>
                </c:pt>
                <c:pt idx="51">
                  <c:v>5443.9199999999837</c:v>
                </c:pt>
                <c:pt idx="52">
                  <c:v>4943.9199999999837</c:v>
                </c:pt>
                <c:pt idx="53">
                  <c:v>4443.9199999999837</c:v>
                </c:pt>
                <c:pt idx="54">
                  <c:v>3943.9199999999837</c:v>
                </c:pt>
                <c:pt idx="55">
                  <c:v>3443.9199999999837</c:v>
                </c:pt>
                <c:pt idx="56">
                  <c:v>2943.9199999999837</c:v>
                </c:pt>
                <c:pt idx="57">
                  <c:v>2443.9199999999837</c:v>
                </c:pt>
                <c:pt idx="58">
                  <c:v>1943.9199999999837</c:v>
                </c:pt>
                <c:pt idx="59">
                  <c:v>1443.9199999999837</c:v>
                </c:pt>
                <c:pt idx="60">
                  <c:v>943.9199999999837</c:v>
                </c:pt>
                <c:pt idx="61">
                  <c:v>443.9199999999837</c:v>
                </c:pt>
                <c:pt idx="62">
                  <c:v>-56.080000000016298</c:v>
                </c:pt>
                <c:pt idx="63">
                  <c:v>-556.0800000000163</c:v>
                </c:pt>
                <c:pt idx="64">
                  <c:v>-1056.0800000000163</c:v>
                </c:pt>
                <c:pt idx="65">
                  <c:v>-1556.0800000000163</c:v>
                </c:pt>
                <c:pt idx="66">
                  <c:v>-2056.0800000000163</c:v>
                </c:pt>
                <c:pt idx="67">
                  <c:v>-2556.0800000000163</c:v>
                </c:pt>
                <c:pt idx="68">
                  <c:v>-3056.0800000000163</c:v>
                </c:pt>
                <c:pt idx="69">
                  <c:v>-3556.0800000000163</c:v>
                </c:pt>
                <c:pt idx="70">
                  <c:v>-4056.0800000000163</c:v>
                </c:pt>
                <c:pt idx="71">
                  <c:v>-4556.0800000000163</c:v>
                </c:pt>
                <c:pt idx="72">
                  <c:v>-5056.0800000000163</c:v>
                </c:pt>
                <c:pt idx="73">
                  <c:v>-5556.0800000000163</c:v>
                </c:pt>
                <c:pt idx="74">
                  <c:v>-6056.0800000000163</c:v>
                </c:pt>
                <c:pt idx="75">
                  <c:v>-6556.0800000000163</c:v>
                </c:pt>
                <c:pt idx="76">
                  <c:v>-7056.0800000000163</c:v>
                </c:pt>
                <c:pt idx="77">
                  <c:v>-7556.0800000000163</c:v>
                </c:pt>
                <c:pt idx="78">
                  <c:v>-8056.0800000000163</c:v>
                </c:pt>
                <c:pt idx="79">
                  <c:v>-8556.0800000000163</c:v>
                </c:pt>
                <c:pt idx="80">
                  <c:v>-9056.0800000000163</c:v>
                </c:pt>
                <c:pt idx="81">
                  <c:v>-9556.0800000000163</c:v>
                </c:pt>
                <c:pt idx="82">
                  <c:v>-10056.080000000016</c:v>
                </c:pt>
                <c:pt idx="83">
                  <c:v>-10556.080000000016</c:v>
                </c:pt>
                <c:pt idx="84">
                  <c:v>-11056.080000000016</c:v>
                </c:pt>
                <c:pt idx="85">
                  <c:v>-11556.080000000016</c:v>
                </c:pt>
                <c:pt idx="86">
                  <c:v>-12056.080000000016</c:v>
                </c:pt>
                <c:pt idx="87">
                  <c:v>-12556.080000000016</c:v>
                </c:pt>
                <c:pt idx="88">
                  <c:v>-13056.080000000016</c:v>
                </c:pt>
                <c:pt idx="89">
                  <c:v>-13556.080000000016</c:v>
                </c:pt>
                <c:pt idx="90">
                  <c:v>-14056.080000000016</c:v>
                </c:pt>
                <c:pt idx="91">
                  <c:v>-14556.080000000016</c:v>
                </c:pt>
                <c:pt idx="92">
                  <c:v>-15056.080000000016</c:v>
                </c:pt>
                <c:pt idx="93">
                  <c:v>-15556.080000000016</c:v>
                </c:pt>
                <c:pt idx="94">
                  <c:v>-16056.080000000016</c:v>
                </c:pt>
                <c:pt idx="95">
                  <c:v>-16556.080000000016</c:v>
                </c:pt>
                <c:pt idx="96">
                  <c:v>-17056.080000000016</c:v>
                </c:pt>
                <c:pt idx="97">
                  <c:v>-17556.080000000016</c:v>
                </c:pt>
                <c:pt idx="98">
                  <c:v>-18056.080000000016</c:v>
                </c:pt>
                <c:pt idx="99">
                  <c:v>-18556.080000000016</c:v>
                </c:pt>
                <c:pt idx="100">
                  <c:v>-19056.080000000016</c:v>
                </c:pt>
                <c:pt idx="101">
                  <c:v>-19806.080000000016</c:v>
                </c:pt>
                <c:pt idx="102">
                  <c:v>-20556.080000000016</c:v>
                </c:pt>
                <c:pt idx="103">
                  <c:v>-21306.080000000016</c:v>
                </c:pt>
                <c:pt idx="104">
                  <c:v>-22056.080000000016</c:v>
                </c:pt>
                <c:pt idx="105">
                  <c:v>-22806.080000000016</c:v>
                </c:pt>
                <c:pt idx="106">
                  <c:v>-23556.080000000016</c:v>
                </c:pt>
                <c:pt idx="107">
                  <c:v>-24306.080000000016</c:v>
                </c:pt>
                <c:pt idx="108">
                  <c:v>-25056.080000000016</c:v>
                </c:pt>
                <c:pt idx="109">
                  <c:v>-25806.080000000016</c:v>
                </c:pt>
                <c:pt idx="110">
                  <c:v>-26556.080000000016</c:v>
                </c:pt>
                <c:pt idx="111">
                  <c:v>-27306.080000000016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B5-4309-9D1A-6621A0375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6481199"/>
        <c:axId val="1326473999"/>
      </c:lineChart>
      <c:catAx>
        <c:axId val="1326481199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AT"/>
          </a:p>
        </c:txPr>
        <c:crossAx val="1326473999"/>
        <c:crosses val="autoZero"/>
        <c:auto val="1"/>
        <c:lblAlgn val="ctr"/>
        <c:lblOffset val="100"/>
        <c:noMultiLvlLbl val="0"/>
      </c:catAx>
      <c:valAx>
        <c:axId val="1326473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AT"/>
          </a:p>
        </c:txPr>
        <c:crossAx val="13264811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A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778484</xdr:colOff>
      <xdr:row>0</xdr:row>
      <xdr:rowOff>125656</xdr:rowOff>
    </xdr:from>
    <xdr:to>
      <xdr:col>34</xdr:col>
      <xdr:colOff>310662</xdr:colOff>
      <xdr:row>33</xdr:row>
      <xdr:rowOff>154098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4A763CE-6AD9-F15A-1787-46BCFBA7E8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95249</xdr:colOff>
      <xdr:row>0</xdr:row>
      <xdr:rowOff>157161</xdr:rowOff>
    </xdr:from>
    <xdr:to>
      <xdr:col>34</xdr:col>
      <xdr:colOff>76200</xdr:colOff>
      <xdr:row>37</xdr:row>
      <xdr:rowOff>109537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81CB743-71F8-5F1E-C6D4-841BAFD998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23811</xdr:colOff>
      <xdr:row>48</xdr:row>
      <xdr:rowOff>23812</xdr:rowOff>
    </xdr:from>
    <xdr:to>
      <xdr:col>33</xdr:col>
      <xdr:colOff>581024</xdr:colOff>
      <xdr:row>85</xdr:row>
      <xdr:rowOff>99060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AB85689-61CD-F6F4-5968-E57F44BF61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3"/>
  <sheetViews>
    <sheetView topLeftCell="D1" zoomScale="150" zoomScaleNormal="150" workbookViewId="0">
      <pane ySplit="1" topLeftCell="A2" activePane="bottomLeft" state="frozen"/>
      <selection activeCell="D1" sqref="D1"/>
      <selection pane="bottomLeft" activeCell="K1" sqref="K1:K1048576"/>
    </sheetView>
  </sheetViews>
  <sheetFormatPr defaultRowHeight="15" x14ac:dyDescent="0.25"/>
  <cols>
    <col min="1" max="6" width="10.7109375" customWidth="1"/>
    <col min="9" max="9" width="10.7109375" customWidth="1"/>
    <col min="12" max="12" width="12.5703125" customWidth="1"/>
    <col min="13" max="13" width="17" customWidth="1"/>
    <col min="14" max="14" width="17.42578125" customWidth="1"/>
    <col min="15" max="16" width="11" customWidth="1"/>
    <col min="17" max="17" width="17.42578125" customWidth="1"/>
    <col min="18" max="18" width="16.42578125" customWidth="1"/>
    <col min="19" max="19" width="11.28515625" customWidth="1"/>
  </cols>
  <sheetData>
    <row r="1" spans="1:17" x14ac:dyDescent="0.25">
      <c r="A1" s="2">
        <v>0.2</v>
      </c>
      <c r="B1" s="2">
        <v>0.3</v>
      </c>
      <c r="C1" s="2">
        <v>0.4</v>
      </c>
      <c r="D1" s="2">
        <v>0.48</v>
      </c>
      <c r="E1" s="2">
        <v>0.5</v>
      </c>
      <c r="F1" s="2">
        <v>0.55000000000000004</v>
      </c>
      <c r="G1" t="s">
        <v>2</v>
      </c>
      <c r="H1" t="s">
        <v>3</v>
      </c>
      <c r="I1" t="s">
        <v>4</v>
      </c>
      <c r="J1" t="s">
        <v>9</v>
      </c>
      <c r="K1" t="s">
        <v>5</v>
      </c>
      <c r="L1" t="s">
        <v>6</v>
      </c>
      <c r="M1" t="s">
        <v>7</v>
      </c>
      <c r="N1" t="s">
        <v>8</v>
      </c>
      <c r="O1" t="s">
        <v>1</v>
      </c>
      <c r="Q1" t="s">
        <v>11</v>
      </c>
    </row>
    <row r="2" spans="1:17" x14ac:dyDescent="0.25">
      <c r="A2" s="1">
        <f t="shared" ref="A2:A35" si="0">IF(I2&lt;=$W$42, 0, IF(I2&lt;=$W$43, (I2-$W$42)*$X$42, ($W$43-$W$42)*$X$42))</f>
        <v>0</v>
      </c>
      <c r="B2" s="1">
        <f t="shared" ref="B2:B35" si="1">IF(I2&lt;=$W$43, 0, IF(I2&lt;=$W$44, (I2-$W$43)*$X$43, ($W$44-$W$43)*$X$43))</f>
        <v>0</v>
      </c>
      <c r="C2" s="1">
        <f t="shared" ref="C2:C35" si="2">IF(I2&lt;=$W$44, 0, IF(I2&lt;=$W$45, (I2-$W$44)*$X$44, ($W$45-$W$44)*$X$44))</f>
        <v>0</v>
      </c>
      <c r="D2" s="1">
        <f t="shared" ref="D2:D35" si="3">IF(I2&lt;=$W$45, 0, IF(I2&lt;=$W$46, (I2-$W$45)*$X$45, ($W$46-$W$45)*$X$45))</f>
        <v>0</v>
      </c>
      <c r="E2" s="1">
        <f t="shared" ref="E2:E35" si="4">IF(I2&lt;=$W$46, 0, IF(I2&lt;=$W$47, (I2-$W$46)*$X$46, ($W$47-$W$46)*$X$46))</f>
        <v>0</v>
      </c>
      <c r="F2" s="1">
        <f t="shared" ref="F2:F35" si="5">IF(I2&lt;=$W$47,0,(I2-$W$47)*$X$47)</f>
        <v>0</v>
      </c>
      <c r="G2" s="4">
        <v>0</v>
      </c>
      <c r="H2" s="1">
        <f t="shared" ref="H2:H54" si="6">IF(G2&gt;6000, MIN(G2*0.18, 15209), 0)</f>
        <v>0</v>
      </c>
      <c r="I2" s="1">
        <f t="shared" ref="I2:I35" si="7">G2-H2</f>
        <v>0</v>
      </c>
      <c r="J2" s="1">
        <f t="shared" ref="J2:J35" si="8">SUM(A2:F2)</f>
        <v>0</v>
      </c>
      <c r="K2" s="4">
        <v>0</v>
      </c>
      <c r="L2" s="2">
        <v>0</v>
      </c>
      <c r="M2" s="2">
        <v>0</v>
      </c>
      <c r="N2" s="2">
        <v>0</v>
      </c>
      <c r="O2" s="1">
        <v>0</v>
      </c>
      <c r="P2" s="1"/>
      <c r="Q2" s="1">
        <f>SUM(O2:O113)</f>
        <v>14695337.599999996</v>
      </c>
    </row>
    <row r="3" spans="1:17" x14ac:dyDescent="0.25">
      <c r="A3" s="1">
        <f t="shared" si="0"/>
        <v>0</v>
      </c>
      <c r="B3" s="1">
        <f t="shared" si="1"/>
        <v>0</v>
      </c>
      <c r="C3" s="1">
        <f t="shared" si="2"/>
        <v>0</v>
      </c>
      <c r="D3" s="1">
        <f t="shared" si="3"/>
        <v>0</v>
      </c>
      <c r="E3" s="1">
        <f t="shared" si="4"/>
        <v>0</v>
      </c>
      <c r="F3" s="1">
        <f t="shared" si="5"/>
        <v>0</v>
      </c>
      <c r="G3" s="4">
        <v>5000</v>
      </c>
      <c r="H3" s="1">
        <f t="shared" si="6"/>
        <v>0</v>
      </c>
      <c r="I3" s="1">
        <f t="shared" si="7"/>
        <v>5000</v>
      </c>
      <c r="J3" s="1">
        <f t="shared" si="8"/>
        <v>0</v>
      </c>
      <c r="K3" s="4">
        <f t="shared" ref="K3:K35" si="9">G3-H3-J3</f>
        <v>5000</v>
      </c>
      <c r="L3" s="2">
        <f t="shared" ref="L3:L35" si="10">H3/G3</f>
        <v>0</v>
      </c>
      <c r="M3" s="2">
        <f t="shared" ref="M3:M35" si="11">J3/(G3-H3)</f>
        <v>0</v>
      </c>
      <c r="N3" s="2">
        <f t="shared" ref="N3:N35" si="12">1-K3/G3</f>
        <v>0</v>
      </c>
      <c r="O3" s="1">
        <f t="shared" ref="O3:O35" si="13">H3+J3</f>
        <v>0</v>
      </c>
      <c r="P3" s="1"/>
    </row>
    <row r="4" spans="1:17" x14ac:dyDescent="0.25">
      <c r="A4" s="1">
        <f t="shared" si="0"/>
        <v>0</v>
      </c>
      <c r="B4" s="1">
        <f t="shared" si="1"/>
        <v>0</v>
      </c>
      <c r="C4" s="1">
        <f t="shared" si="2"/>
        <v>0</v>
      </c>
      <c r="D4" s="1">
        <f t="shared" si="3"/>
        <v>0</v>
      </c>
      <c r="E4" s="1">
        <f t="shared" si="4"/>
        <v>0</v>
      </c>
      <c r="F4" s="1">
        <f t="shared" si="5"/>
        <v>0</v>
      </c>
      <c r="G4" s="4">
        <v>10000</v>
      </c>
      <c r="H4" s="1">
        <f t="shared" si="6"/>
        <v>1800</v>
      </c>
      <c r="I4" s="1">
        <f t="shared" si="7"/>
        <v>8200</v>
      </c>
      <c r="J4" s="1">
        <f t="shared" si="8"/>
        <v>0</v>
      </c>
      <c r="K4" s="4">
        <f t="shared" si="9"/>
        <v>8200</v>
      </c>
      <c r="L4" s="2">
        <f t="shared" si="10"/>
        <v>0.18</v>
      </c>
      <c r="M4" s="2">
        <f t="shared" si="11"/>
        <v>0</v>
      </c>
      <c r="N4" s="2">
        <f t="shared" si="12"/>
        <v>0.18000000000000005</v>
      </c>
      <c r="O4" s="1">
        <f t="shared" si="13"/>
        <v>1800</v>
      </c>
      <c r="P4" s="1"/>
    </row>
    <row r="5" spans="1:17" x14ac:dyDescent="0.25">
      <c r="A5" s="1">
        <f t="shared" si="0"/>
        <v>0</v>
      </c>
      <c r="B5" s="1">
        <f t="shared" si="1"/>
        <v>0</v>
      </c>
      <c r="C5" s="1">
        <f t="shared" si="2"/>
        <v>0</v>
      </c>
      <c r="D5" s="1">
        <f t="shared" si="3"/>
        <v>0</v>
      </c>
      <c r="E5" s="1">
        <f t="shared" si="4"/>
        <v>0</v>
      </c>
      <c r="F5" s="1">
        <f t="shared" si="5"/>
        <v>0</v>
      </c>
      <c r="G5" s="4">
        <v>15000</v>
      </c>
      <c r="H5" s="1">
        <f>IF(G5&gt;6000, MIN(G5*0.18, 15209), 0)</f>
        <v>2700</v>
      </c>
      <c r="I5" s="1">
        <f t="shared" si="7"/>
        <v>12300</v>
      </c>
      <c r="J5" s="1">
        <f t="shared" si="8"/>
        <v>0</v>
      </c>
      <c r="K5" s="4">
        <f t="shared" si="9"/>
        <v>12300</v>
      </c>
      <c r="L5" s="2">
        <f t="shared" si="10"/>
        <v>0.18</v>
      </c>
      <c r="M5" s="2">
        <f t="shared" si="11"/>
        <v>0</v>
      </c>
      <c r="N5" s="2">
        <f t="shared" si="12"/>
        <v>0.18000000000000005</v>
      </c>
      <c r="O5" s="1">
        <f t="shared" si="13"/>
        <v>2700</v>
      </c>
      <c r="P5" s="1"/>
    </row>
    <row r="6" spans="1:17" x14ac:dyDescent="0.25">
      <c r="A6" s="1">
        <f t="shared" si="0"/>
        <v>716.80000000000007</v>
      </c>
      <c r="B6" s="1">
        <f t="shared" si="1"/>
        <v>0</v>
      </c>
      <c r="C6" s="1">
        <f t="shared" si="2"/>
        <v>0</v>
      </c>
      <c r="D6" s="1">
        <f t="shared" si="3"/>
        <v>0</v>
      </c>
      <c r="E6" s="1">
        <f t="shared" si="4"/>
        <v>0</v>
      </c>
      <c r="F6" s="1">
        <f t="shared" si="5"/>
        <v>0</v>
      </c>
      <c r="G6" s="4">
        <v>20000</v>
      </c>
      <c r="H6" s="1">
        <f t="shared" si="6"/>
        <v>3600</v>
      </c>
      <c r="I6" s="1">
        <f t="shared" si="7"/>
        <v>16400</v>
      </c>
      <c r="J6" s="1">
        <f t="shared" si="8"/>
        <v>716.80000000000007</v>
      </c>
      <c r="K6" s="4">
        <f t="shared" si="9"/>
        <v>15683.2</v>
      </c>
      <c r="L6" s="2">
        <f t="shared" si="10"/>
        <v>0.18</v>
      </c>
      <c r="M6" s="2">
        <f t="shared" si="11"/>
        <v>4.3707317073170736E-2</v>
      </c>
      <c r="N6" s="2">
        <f t="shared" si="12"/>
        <v>0.21583999999999992</v>
      </c>
      <c r="O6" s="1">
        <f t="shared" si="13"/>
        <v>4316.8</v>
      </c>
      <c r="P6" s="1"/>
    </row>
    <row r="7" spans="1:17" x14ac:dyDescent="0.25">
      <c r="A7" s="1">
        <f t="shared" si="0"/>
        <v>1536.8000000000002</v>
      </c>
      <c r="B7" s="1">
        <f t="shared" si="1"/>
        <v>0</v>
      </c>
      <c r="C7" s="1">
        <f t="shared" si="2"/>
        <v>0</v>
      </c>
      <c r="D7" s="1">
        <f t="shared" si="3"/>
        <v>0</v>
      </c>
      <c r="E7" s="1">
        <f t="shared" si="4"/>
        <v>0</v>
      </c>
      <c r="F7" s="1">
        <f t="shared" si="5"/>
        <v>0</v>
      </c>
      <c r="G7" s="4">
        <v>25000</v>
      </c>
      <c r="H7" s="1">
        <f t="shared" si="6"/>
        <v>4500</v>
      </c>
      <c r="I7" s="1">
        <f t="shared" si="7"/>
        <v>20500</v>
      </c>
      <c r="J7" s="1">
        <f t="shared" si="8"/>
        <v>1536.8000000000002</v>
      </c>
      <c r="K7" s="4">
        <f t="shared" si="9"/>
        <v>18963.2</v>
      </c>
      <c r="L7" s="2">
        <f t="shared" si="10"/>
        <v>0.18</v>
      </c>
      <c r="M7" s="2">
        <f t="shared" si="11"/>
        <v>7.4965853658536599E-2</v>
      </c>
      <c r="N7" s="2">
        <f t="shared" si="12"/>
        <v>0.24147200000000002</v>
      </c>
      <c r="O7" s="1">
        <f t="shared" si="13"/>
        <v>6036.8</v>
      </c>
      <c r="P7" s="1"/>
    </row>
    <row r="8" spans="1:17" x14ac:dyDescent="0.25">
      <c r="A8" s="1">
        <f t="shared" si="0"/>
        <v>1600.4</v>
      </c>
      <c r="B8" s="1">
        <f t="shared" si="1"/>
        <v>1134.5999999999999</v>
      </c>
      <c r="C8" s="1">
        <f t="shared" si="2"/>
        <v>0</v>
      </c>
      <c r="D8" s="1">
        <f t="shared" si="3"/>
        <v>0</v>
      </c>
      <c r="E8" s="1">
        <f t="shared" si="4"/>
        <v>0</v>
      </c>
      <c r="F8" s="1">
        <f t="shared" si="5"/>
        <v>0</v>
      </c>
      <c r="G8" s="4">
        <v>30000</v>
      </c>
      <c r="H8" s="1">
        <f t="shared" si="6"/>
        <v>5400</v>
      </c>
      <c r="I8" s="1">
        <f t="shared" si="7"/>
        <v>24600</v>
      </c>
      <c r="J8" s="1">
        <f t="shared" si="8"/>
        <v>2735</v>
      </c>
      <c r="K8" s="4">
        <f t="shared" si="9"/>
        <v>21865</v>
      </c>
      <c r="L8" s="2">
        <f t="shared" si="10"/>
        <v>0.18</v>
      </c>
      <c r="M8" s="2">
        <f t="shared" si="11"/>
        <v>0.11117886178861788</v>
      </c>
      <c r="N8" s="2">
        <f t="shared" si="12"/>
        <v>0.27116666666666667</v>
      </c>
      <c r="O8" s="1">
        <f t="shared" si="13"/>
        <v>8135</v>
      </c>
      <c r="P8" s="1"/>
    </row>
    <row r="9" spans="1:17" x14ac:dyDescent="0.25">
      <c r="A9" s="1">
        <f t="shared" si="0"/>
        <v>1600.4</v>
      </c>
      <c r="B9" s="1">
        <f t="shared" si="1"/>
        <v>2364.6</v>
      </c>
      <c r="C9" s="1">
        <f t="shared" si="2"/>
        <v>0</v>
      </c>
      <c r="D9" s="1">
        <f t="shared" si="3"/>
        <v>0</v>
      </c>
      <c r="E9" s="1">
        <f t="shared" si="4"/>
        <v>0</v>
      </c>
      <c r="F9" s="1">
        <f t="shared" si="5"/>
        <v>0</v>
      </c>
      <c r="G9" s="4">
        <v>35000</v>
      </c>
      <c r="H9" s="1">
        <f t="shared" si="6"/>
        <v>6300</v>
      </c>
      <c r="I9" s="1">
        <f t="shared" si="7"/>
        <v>28700</v>
      </c>
      <c r="J9" s="1">
        <f t="shared" si="8"/>
        <v>3965</v>
      </c>
      <c r="K9" s="4">
        <f t="shared" si="9"/>
        <v>24735</v>
      </c>
      <c r="L9" s="2">
        <f t="shared" si="10"/>
        <v>0.18</v>
      </c>
      <c r="M9" s="2">
        <f t="shared" si="11"/>
        <v>0.13815331010452961</v>
      </c>
      <c r="N9" s="2">
        <f t="shared" si="12"/>
        <v>0.29328571428571426</v>
      </c>
      <c r="O9" s="1">
        <f t="shared" si="13"/>
        <v>10265</v>
      </c>
      <c r="P9" s="1"/>
    </row>
    <row r="10" spans="1:17" x14ac:dyDescent="0.25">
      <c r="A10" s="1">
        <f t="shared" si="0"/>
        <v>1600.4</v>
      </c>
      <c r="B10" s="1">
        <f t="shared" si="1"/>
        <v>3594.6</v>
      </c>
      <c r="C10" s="1">
        <f>IF(I10&lt;=$W$44, 0, IF(I10&lt;=$W$45, (I10-$W$44)*$X$44, ($W$45-$W$44)*$X$44))</f>
        <v>0</v>
      </c>
      <c r="D10" s="1">
        <f t="shared" si="3"/>
        <v>0</v>
      </c>
      <c r="E10" s="1">
        <f t="shared" si="4"/>
        <v>0</v>
      </c>
      <c r="F10" s="1">
        <f t="shared" si="5"/>
        <v>0</v>
      </c>
      <c r="G10" s="4">
        <v>40000</v>
      </c>
      <c r="H10" s="1">
        <f t="shared" si="6"/>
        <v>7200</v>
      </c>
      <c r="I10" s="1">
        <f t="shared" si="7"/>
        <v>32800</v>
      </c>
      <c r="J10" s="1">
        <f t="shared" si="8"/>
        <v>5195</v>
      </c>
      <c r="K10" s="4">
        <f t="shared" si="9"/>
        <v>27605</v>
      </c>
      <c r="L10" s="2">
        <f t="shared" si="10"/>
        <v>0.18</v>
      </c>
      <c r="M10" s="2">
        <f t="shared" si="11"/>
        <v>0.15838414634146342</v>
      </c>
      <c r="N10" s="2">
        <f t="shared" si="12"/>
        <v>0.30987500000000001</v>
      </c>
      <c r="O10" s="1">
        <f t="shared" si="13"/>
        <v>12395</v>
      </c>
      <c r="P10" s="1"/>
    </row>
    <row r="11" spans="1:17" x14ac:dyDescent="0.25">
      <c r="A11" s="1">
        <f t="shared" si="0"/>
        <v>1600.4</v>
      </c>
      <c r="B11" s="1">
        <f t="shared" si="1"/>
        <v>4108.5</v>
      </c>
      <c r="C11" s="1">
        <f t="shared" si="2"/>
        <v>954.80000000000007</v>
      </c>
      <c r="D11" s="1">
        <f t="shared" si="3"/>
        <v>0</v>
      </c>
      <c r="E11" s="1">
        <f t="shared" si="4"/>
        <v>0</v>
      </c>
      <c r="F11" s="1">
        <f t="shared" si="5"/>
        <v>0</v>
      </c>
      <c r="G11" s="4">
        <v>45000</v>
      </c>
      <c r="H11" s="1">
        <f t="shared" si="6"/>
        <v>8100</v>
      </c>
      <c r="I11" s="1">
        <f t="shared" si="7"/>
        <v>36900</v>
      </c>
      <c r="J11" s="1">
        <f t="shared" si="8"/>
        <v>6663.7</v>
      </c>
      <c r="K11" s="4">
        <f t="shared" si="9"/>
        <v>30236.3</v>
      </c>
      <c r="L11" s="2">
        <f t="shared" si="10"/>
        <v>0.18</v>
      </c>
      <c r="M11" s="2">
        <f t="shared" si="11"/>
        <v>0.18058807588075881</v>
      </c>
      <c r="N11" s="2">
        <f t="shared" si="12"/>
        <v>0.32808222222222228</v>
      </c>
      <c r="O11" s="1">
        <f t="shared" si="13"/>
        <v>14763.7</v>
      </c>
      <c r="P11" s="1"/>
    </row>
    <row r="12" spans="1:17" x14ac:dyDescent="0.25">
      <c r="A12" s="1">
        <f t="shared" si="0"/>
        <v>1600.4</v>
      </c>
      <c r="B12" s="1">
        <f t="shared" si="1"/>
        <v>4108.5</v>
      </c>
      <c r="C12" s="1">
        <f t="shared" si="2"/>
        <v>2594.8000000000002</v>
      </c>
      <c r="D12" s="1">
        <f t="shared" si="3"/>
        <v>0</v>
      </c>
      <c r="E12" s="1">
        <f t="shared" si="4"/>
        <v>0</v>
      </c>
      <c r="F12" s="1">
        <f t="shared" si="5"/>
        <v>0</v>
      </c>
      <c r="G12" s="4">
        <v>50000</v>
      </c>
      <c r="H12" s="1">
        <f t="shared" si="6"/>
        <v>9000</v>
      </c>
      <c r="I12" s="1">
        <f t="shared" si="7"/>
        <v>41000</v>
      </c>
      <c r="J12" s="1">
        <f t="shared" si="8"/>
        <v>8303.7000000000007</v>
      </c>
      <c r="K12" s="4">
        <f t="shared" si="9"/>
        <v>32696.3</v>
      </c>
      <c r="L12" s="2">
        <f t="shared" si="10"/>
        <v>0.18</v>
      </c>
      <c r="M12" s="2">
        <f t="shared" si="11"/>
        <v>0.20252926829268295</v>
      </c>
      <c r="N12" s="2">
        <f t="shared" si="12"/>
        <v>0.34607399999999999</v>
      </c>
      <c r="O12" s="1">
        <f t="shared" si="13"/>
        <v>17303.7</v>
      </c>
      <c r="P12" s="1"/>
    </row>
    <row r="13" spans="1:17" x14ac:dyDescent="0.25">
      <c r="A13" s="1">
        <f t="shared" si="0"/>
        <v>1600.4</v>
      </c>
      <c r="B13" s="1">
        <f t="shared" si="1"/>
        <v>4108.5</v>
      </c>
      <c r="C13" s="1">
        <f t="shared" si="2"/>
        <v>4234.8</v>
      </c>
      <c r="D13" s="1">
        <f t="shared" si="3"/>
        <v>0</v>
      </c>
      <c r="E13" s="1">
        <f t="shared" si="4"/>
        <v>0</v>
      </c>
      <c r="F13" s="1">
        <f t="shared" si="5"/>
        <v>0</v>
      </c>
      <c r="G13" s="4">
        <v>55000</v>
      </c>
      <c r="H13" s="1">
        <f t="shared" si="6"/>
        <v>9900</v>
      </c>
      <c r="I13" s="1">
        <f t="shared" si="7"/>
        <v>45100</v>
      </c>
      <c r="J13" s="1">
        <f t="shared" si="8"/>
        <v>9943.7000000000007</v>
      </c>
      <c r="K13" s="4">
        <f t="shared" si="9"/>
        <v>35156.300000000003</v>
      </c>
      <c r="L13" s="2">
        <f t="shared" si="10"/>
        <v>0.18</v>
      </c>
      <c r="M13" s="2">
        <f t="shared" si="11"/>
        <v>0.22048115299334814</v>
      </c>
      <c r="N13" s="2">
        <f t="shared" si="12"/>
        <v>0.36079454545454537</v>
      </c>
      <c r="O13" s="1">
        <f t="shared" si="13"/>
        <v>19843.7</v>
      </c>
      <c r="P13" s="1"/>
    </row>
    <row r="14" spans="1:17" x14ac:dyDescent="0.25">
      <c r="A14" s="1">
        <f t="shared" si="0"/>
        <v>1600.4</v>
      </c>
      <c r="B14" s="1">
        <f t="shared" si="1"/>
        <v>4108.5</v>
      </c>
      <c r="C14" s="1">
        <f t="shared" si="2"/>
        <v>5874.8</v>
      </c>
      <c r="D14" s="1">
        <f t="shared" si="3"/>
        <v>0</v>
      </c>
      <c r="E14" s="1">
        <f t="shared" si="4"/>
        <v>0</v>
      </c>
      <c r="F14" s="1">
        <f t="shared" si="5"/>
        <v>0</v>
      </c>
      <c r="G14" s="4">
        <v>60000</v>
      </c>
      <c r="H14" s="1">
        <f t="shared" si="6"/>
        <v>10800</v>
      </c>
      <c r="I14" s="1">
        <f t="shared" si="7"/>
        <v>49200</v>
      </c>
      <c r="J14" s="1">
        <f t="shared" si="8"/>
        <v>11583.7</v>
      </c>
      <c r="K14" s="4">
        <f t="shared" si="9"/>
        <v>37616.300000000003</v>
      </c>
      <c r="L14" s="2">
        <f t="shared" si="10"/>
        <v>0.18</v>
      </c>
      <c r="M14" s="2">
        <f t="shared" si="11"/>
        <v>0.23544105691056913</v>
      </c>
      <c r="N14" s="2">
        <f t="shared" si="12"/>
        <v>0.37306166666666662</v>
      </c>
      <c r="O14" s="1">
        <f t="shared" si="13"/>
        <v>22383.7</v>
      </c>
      <c r="P14" s="1"/>
    </row>
    <row r="15" spans="1:17" x14ac:dyDescent="0.25">
      <c r="A15" s="1">
        <f t="shared" si="0"/>
        <v>1600.4</v>
      </c>
      <c r="B15" s="1">
        <f t="shared" si="1"/>
        <v>4108.5</v>
      </c>
      <c r="C15" s="1">
        <f t="shared" si="2"/>
        <v>7514.8</v>
      </c>
      <c r="D15" s="1">
        <f t="shared" si="3"/>
        <v>0</v>
      </c>
      <c r="E15" s="1">
        <f t="shared" si="4"/>
        <v>0</v>
      </c>
      <c r="F15" s="1">
        <f t="shared" si="5"/>
        <v>0</v>
      </c>
      <c r="G15" s="4">
        <v>65000</v>
      </c>
      <c r="H15" s="1">
        <f t="shared" si="6"/>
        <v>11700</v>
      </c>
      <c r="I15" s="1">
        <f t="shared" si="7"/>
        <v>53300</v>
      </c>
      <c r="J15" s="1">
        <f t="shared" si="8"/>
        <v>13223.7</v>
      </c>
      <c r="K15" s="4">
        <f t="shared" si="9"/>
        <v>40076.300000000003</v>
      </c>
      <c r="L15" s="2">
        <f t="shared" si="10"/>
        <v>0.18</v>
      </c>
      <c r="M15" s="2">
        <f t="shared" si="11"/>
        <v>0.24809943714821764</v>
      </c>
      <c r="N15" s="2">
        <f t="shared" si="12"/>
        <v>0.38344153846153839</v>
      </c>
      <c r="O15" s="1">
        <f t="shared" si="13"/>
        <v>24923.7</v>
      </c>
      <c r="P15" s="1"/>
    </row>
    <row r="16" spans="1:17" x14ac:dyDescent="0.25">
      <c r="A16" s="1">
        <f t="shared" si="0"/>
        <v>1600.4</v>
      </c>
      <c r="B16" s="1">
        <f t="shared" si="1"/>
        <v>4108.5</v>
      </c>
      <c r="C16" s="1">
        <f t="shared" si="2"/>
        <v>9154.8000000000011</v>
      </c>
      <c r="D16" s="1">
        <f t="shared" si="3"/>
        <v>0</v>
      </c>
      <c r="E16" s="1">
        <f t="shared" si="4"/>
        <v>0</v>
      </c>
      <c r="F16" s="1">
        <f t="shared" si="5"/>
        <v>0</v>
      </c>
      <c r="G16" s="4">
        <v>70000</v>
      </c>
      <c r="H16" s="1">
        <f t="shared" si="6"/>
        <v>12600</v>
      </c>
      <c r="I16" s="1">
        <f t="shared" si="7"/>
        <v>57400</v>
      </c>
      <c r="J16" s="1">
        <f t="shared" si="8"/>
        <v>14863.7</v>
      </c>
      <c r="K16" s="4">
        <f t="shared" si="9"/>
        <v>42536.3</v>
      </c>
      <c r="L16" s="2">
        <f t="shared" si="10"/>
        <v>0.18</v>
      </c>
      <c r="M16" s="2">
        <f t="shared" si="11"/>
        <v>0.25894947735191637</v>
      </c>
      <c r="N16" s="2">
        <f t="shared" si="12"/>
        <v>0.39233857142857143</v>
      </c>
      <c r="O16" s="1">
        <f t="shared" si="13"/>
        <v>27463.7</v>
      </c>
      <c r="P16" s="1"/>
    </row>
    <row r="17" spans="1:17" x14ac:dyDescent="0.25">
      <c r="A17" s="1">
        <f t="shared" si="0"/>
        <v>1600.4</v>
      </c>
      <c r="B17" s="1">
        <f t="shared" si="1"/>
        <v>4108.5</v>
      </c>
      <c r="C17" s="1">
        <f t="shared" si="2"/>
        <v>10794.800000000001</v>
      </c>
      <c r="D17" s="1">
        <f t="shared" si="3"/>
        <v>0</v>
      </c>
      <c r="E17" s="1">
        <f t="shared" si="4"/>
        <v>0</v>
      </c>
      <c r="F17" s="1">
        <f t="shared" si="5"/>
        <v>0</v>
      </c>
      <c r="G17" s="4">
        <v>75000</v>
      </c>
      <c r="H17" s="1">
        <f t="shared" si="6"/>
        <v>13500</v>
      </c>
      <c r="I17" s="1">
        <f t="shared" si="7"/>
        <v>61500</v>
      </c>
      <c r="J17" s="1">
        <f t="shared" si="8"/>
        <v>16503.7</v>
      </c>
      <c r="K17" s="4">
        <f t="shared" si="9"/>
        <v>44996.3</v>
      </c>
      <c r="L17" s="2">
        <f t="shared" si="10"/>
        <v>0.18</v>
      </c>
      <c r="M17" s="2">
        <f t="shared" si="11"/>
        <v>0.26835284552845529</v>
      </c>
      <c r="N17" s="2">
        <f t="shared" si="12"/>
        <v>0.40004933333333326</v>
      </c>
      <c r="O17" s="1">
        <f t="shared" si="13"/>
        <v>30003.7</v>
      </c>
      <c r="P17" s="1"/>
    </row>
    <row r="18" spans="1:17" x14ac:dyDescent="0.25">
      <c r="A18" s="1">
        <f t="shared" si="0"/>
        <v>1600.4</v>
      </c>
      <c r="B18" s="1">
        <f t="shared" si="1"/>
        <v>4108.5</v>
      </c>
      <c r="C18" s="1">
        <f t="shared" si="2"/>
        <v>12434.800000000001</v>
      </c>
      <c r="D18" s="1">
        <f t="shared" si="3"/>
        <v>0</v>
      </c>
      <c r="E18" s="1">
        <f t="shared" si="4"/>
        <v>0</v>
      </c>
      <c r="F18" s="1">
        <f t="shared" si="5"/>
        <v>0</v>
      </c>
      <c r="G18" s="4">
        <v>80000</v>
      </c>
      <c r="H18" s="1">
        <f t="shared" si="6"/>
        <v>14400</v>
      </c>
      <c r="I18" s="1">
        <f t="shared" si="7"/>
        <v>65600</v>
      </c>
      <c r="J18" s="1">
        <f t="shared" si="8"/>
        <v>18143.7</v>
      </c>
      <c r="K18" s="4">
        <f t="shared" si="9"/>
        <v>47456.3</v>
      </c>
      <c r="L18" s="2">
        <f t="shared" si="10"/>
        <v>0.18</v>
      </c>
      <c r="M18" s="2">
        <f t="shared" si="11"/>
        <v>0.27658079268292685</v>
      </c>
      <c r="N18" s="2">
        <f t="shared" si="12"/>
        <v>0.40679624999999997</v>
      </c>
      <c r="O18" s="1">
        <f t="shared" si="13"/>
        <v>32543.7</v>
      </c>
      <c r="P18" s="1"/>
    </row>
    <row r="19" spans="1:17" x14ac:dyDescent="0.25">
      <c r="A19" s="1">
        <f t="shared" si="0"/>
        <v>1600.4</v>
      </c>
      <c r="B19" s="1">
        <f t="shared" si="1"/>
        <v>4108.5</v>
      </c>
      <c r="C19" s="1">
        <f t="shared" si="2"/>
        <v>12839.6</v>
      </c>
      <c r="D19" s="1">
        <f t="shared" si="3"/>
        <v>1525.9199999999998</v>
      </c>
      <c r="E19" s="1">
        <f t="shared" si="4"/>
        <v>0</v>
      </c>
      <c r="F19" s="1">
        <f t="shared" si="5"/>
        <v>0</v>
      </c>
      <c r="G19" s="4">
        <v>85000</v>
      </c>
      <c r="H19" s="1">
        <f t="shared" si="6"/>
        <v>15209</v>
      </c>
      <c r="I19" s="1">
        <f t="shared" si="7"/>
        <v>69791</v>
      </c>
      <c r="J19" s="1">
        <f t="shared" si="8"/>
        <v>20074.419999999998</v>
      </c>
      <c r="K19" s="4">
        <f t="shared" si="9"/>
        <v>49716.58</v>
      </c>
      <c r="L19" s="2">
        <f t="shared" si="10"/>
        <v>0.17892941176470589</v>
      </c>
      <c r="M19" s="2">
        <f t="shared" si="11"/>
        <v>0.28763622816695561</v>
      </c>
      <c r="N19" s="2">
        <f t="shared" si="12"/>
        <v>0.41509905882352938</v>
      </c>
      <c r="O19" s="1">
        <f t="shared" si="13"/>
        <v>35283.42</v>
      </c>
      <c r="P19" s="1"/>
    </row>
    <row r="20" spans="1:17" x14ac:dyDescent="0.25">
      <c r="A20" s="1">
        <f t="shared" si="0"/>
        <v>1600.4</v>
      </c>
      <c r="B20" s="1">
        <f t="shared" si="1"/>
        <v>4108.5</v>
      </c>
      <c r="C20" s="1">
        <f t="shared" si="2"/>
        <v>12839.6</v>
      </c>
      <c r="D20" s="1">
        <f t="shared" si="3"/>
        <v>3925.92</v>
      </c>
      <c r="E20" s="1">
        <f t="shared" si="4"/>
        <v>0</v>
      </c>
      <c r="F20" s="1">
        <f t="shared" si="5"/>
        <v>0</v>
      </c>
      <c r="G20" s="4">
        <v>90000</v>
      </c>
      <c r="H20" s="1">
        <f t="shared" si="6"/>
        <v>15209</v>
      </c>
      <c r="I20" s="1">
        <f t="shared" si="7"/>
        <v>74791</v>
      </c>
      <c r="J20" s="1">
        <f t="shared" si="8"/>
        <v>22474.42</v>
      </c>
      <c r="K20" s="4">
        <f t="shared" si="9"/>
        <v>52316.58</v>
      </c>
      <c r="L20" s="2">
        <f t="shared" si="10"/>
        <v>0.16898888888888888</v>
      </c>
      <c r="M20" s="2">
        <f t="shared" si="11"/>
        <v>0.30049631640170604</v>
      </c>
      <c r="N20" s="2">
        <f t="shared" si="12"/>
        <v>0.41870466666666661</v>
      </c>
      <c r="O20" s="1">
        <f t="shared" si="13"/>
        <v>37683.42</v>
      </c>
      <c r="P20" s="1"/>
    </row>
    <row r="21" spans="1:17" x14ac:dyDescent="0.25">
      <c r="A21" s="1">
        <f t="shared" si="0"/>
        <v>1600.4</v>
      </c>
      <c r="B21" s="1">
        <f t="shared" si="1"/>
        <v>4108.5</v>
      </c>
      <c r="C21" s="1">
        <f t="shared" si="2"/>
        <v>12839.6</v>
      </c>
      <c r="D21" s="1">
        <f t="shared" si="3"/>
        <v>6325.92</v>
      </c>
      <c r="E21" s="1">
        <f t="shared" si="4"/>
        <v>0</v>
      </c>
      <c r="F21" s="1">
        <f t="shared" si="5"/>
        <v>0</v>
      </c>
      <c r="G21" s="4">
        <v>95000</v>
      </c>
      <c r="H21" s="1">
        <f t="shared" si="6"/>
        <v>15209</v>
      </c>
      <c r="I21" s="1">
        <f t="shared" si="7"/>
        <v>79791</v>
      </c>
      <c r="J21" s="1">
        <f t="shared" si="8"/>
        <v>24874.42</v>
      </c>
      <c r="K21" s="4">
        <f t="shared" si="9"/>
        <v>54916.58</v>
      </c>
      <c r="L21" s="2">
        <f t="shared" si="10"/>
        <v>0.16009473684210526</v>
      </c>
      <c r="M21" s="2">
        <f t="shared" si="11"/>
        <v>0.31174468298429647</v>
      </c>
      <c r="N21" s="2">
        <f t="shared" si="12"/>
        <v>0.42193073684210525</v>
      </c>
      <c r="O21" s="1">
        <f t="shared" si="13"/>
        <v>40083.42</v>
      </c>
      <c r="P21" s="1"/>
    </row>
    <row r="22" spans="1:17" x14ac:dyDescent="0.25">
      <c r="A22" s="1">
        <f t="shared" si="0"/>
        <v>1600.4</v>
      </c>
      <c r="B22" s="1">
        <f t="shared" si="1"/>
        <v>4108.5</v>
      </c>
      <c r="C22" s="1">
        <f t="shared" si="2"/>
        <v>12839.6</v>
      </c>
      <c r="D22" s="1">
        <f t="shared" si="3"/>
        <v>8725.92</v>
      </c>
      <c r="E22" s="1">
        <f t="shared" si="4"/>
        <v>0</v>
      </c>
      <c r="F22" s="1">
        <f t="shared" si="5"/>
        <v>0</v>
      </c>
      <c r="G22" s="4">
        <v>100000</v>
      </c>
      <c r="H22" s="1">
        <f t="shared" si="6"/>
        <v>15209</v>
      </c>
      <c r="I22" s="1">
        <f t="shared" si="7"/>
        <v>84791</v>
      </c>
      <c r="J22" s="1">
        <f t="shared" si="8"/>
        <v>27274.42</v>
      </c>
      <c r="K22" s="4">
        <f t="shared" si="9"/>
        <v>57516.58</v>
      </c>
      <c r="L22" s="2">
        <f t="shared" si="10"/>
        <v>0.15209</v>
      </c>
      <c r="M22" s="2">
        <f t="shared" si="11"/>
        <v>0.32166645044875042</v>
      </c>
      <c r="N22" s="2">
        <f t="shared" si="12"/>
        <v>0.42483419999999994</v>
      </c>
      <c r="O22" s="1">
        <f t="shared" si="13"/>
        <v>42483.42</v>
      </c>
      <c r="P22" s="1"/>
    </row>
    <row r="23" spans="1:17" x14ac:dyDescent="0.25">
      <c r="A23" s="1">
        <f t="shared" si="0"/>
        <v>1600.4</v>
      </c>
      <c r="B23" s="1">
        <f t="shared" si="1"/>
        <v>4108.5</v>
      </c>
      <c r="C23" s="1">
        <f t="shared" si="2"/>
        <v>12839.6</v>
      </c>
      <c r="D23" s="1">
        <f t="shared" si="3"/>
        <v>11125.92</v>
      </c>
      <c r="E23" s="1">
        <f t="shared" si="4"/>
        <v>0</v>
      </c>
      <c r="F23" s="1">
        <f t="shared" si="5"/>
        <v>0</v>
      </c>
      <c r="G23" s="4">
        <v>105000</v>
      </c>
      <c r="H23" s="1">
        <f t="shared" si="6"/>
        <v>15209</v>
      </c>
      <c r="I23" s="1">
        <f t="shared" si="7"/>
        <v>89791</v>
      </c>
      <c r="J23" s="1">
        <f t="shared" si="8"/>
        <v>29674.42</v>
      </c>
      <c r="K23" s="4">
        <f t="shared" si="9"/>
        <v>60116.58</v>
      </c>
      <c r="L23" s="2">
        <f t="shared" si="10"/>
        <v>0.14484761904761906</v>
      </c>
      <c r="M23" s="2">
        <f t="shared" si="11"/>
        <v>0.33048323328618678</v>
      </c>
      <c r="N23" s="2">
        <f t="shared" si="12"/>
        <v>0.42746114285714287</v>
      </c>
      <c r="O23" s="1">
        <f t="shared" si="13"/>
        <v>44883.42</v>
      </c>
      <c r="P23" s="1"/>
    </row>
    <row r="24" spans="1:17" x14ac:dyDescent="0.25">
      <c r="A24" s="1">
        <f t="shared" si="0"/>
        <v>1600.4</v>
      </c>
      <c r="B24" s="1">
        <f t="shared" si="1"/>
        <v>4108.5</v>
      </c>
      <c r="C24" s="1">
        <f t="shared" si="2"/>
        <v>12839.6</v>
      </c>
      <c r="D24" s="1">
        <f t="shared" si="3"/>
        <v>13525.92</v>
      </c>
      <c r="E24" s="1">
        <f t="shared" si="4"/>
        <v>0</v>
      </c>
      <c r="F24" s="1">
        <f t="shared" si="5"/>
        <v>0</v>
      </c>
      <c r="G24" s="4">
        <v>110000</v>
      </c>
      <c r="H24" s="1">
        <f t="shared" si="6"/>
        <v>15209</v>
      </c>
      <c r="I24" s="1">
        <f t="shared" si="7"/>
        <v>94791</v>
      </c>
      <c r="J24" s="1">
        <f t="shared" si="8"/>
        <v>32074.42</v>
      </c>
      <c r="K24" s="4">
        <f t="shared" si="9"/>
        <v>62716.58</v>
      </c>
      <c r="L24" s="2">
        <f t="shared" si="10"/>
        <v>0.13826363636363637</v>
      </c>
      <c r="M24" s="2">
        <f t="shared" si="11"/>
        <v>0.33836988743657098</v>
      </c>
      <c r="N24" s="2">
        <f t="shared" si="12"/>
        <v>0.42984927272727269</v>
      </c>
      <c r="O24" s="1">
        <f t="shared" si="13"/>
        <v>47283.42</v>
      </c>
      <c r="P24" s="1"/>
    </row>
    <row r="25" spans="1:17" x14ac:dyDescent="0.25">
      <c r="A25" s="1">
        <f t="shared" si="0"/>
        <v>1600.4</v>
      </c>
      <c r="B25" s="1">
        <f t="shared" si="1"/>
        <v>4108.5</v>
      </c>
      <c r="C25" s="1">
        <f t="shared" si="2"/>
        <v>12839.6</v>
      </c>
      <c r="D25" s="1">
        <f t="shared" si="3"/>
        <v>15673.92</v>
      </c>
      <c r="E25" s="1">
        <f t="shared" si="4"/>
        <v>262.5</v>
      </c>
      <c r="F25" s="1">
        <f t="shared" si="5"/>
        <v>0</v>
      </c>
      <c r="G25" s="4">
        <v>115000</v>
      </c>
      <c r="H25" s="1">
        <f t="shared" si="6"/>
        <v>15209</v>
      </c>
      <c r="I25" s="1">
        <f t="shared" si="7"/>
        <v>99791</v>
      </c>
      <c r="J25" s="1">
        <f t="shared" si="8"/>
        <v>34484.92</v>
      </c>
      <c r="K25" s="4">
        <f t="shared" si="9"/>
        <v>65306.080000000002</v>
      </c>
      <c r="L25" s="2">
        <f t="shared" si="10"/>
        <v>0.13225217391304347</v>
      </c>
      <c r="M25" s="2">
        <f t="shared" si="11"/>
        <v>0.34557144431862591</v>
      </c>
      <c r="N25" s="2">
        <f t="shared" si="12"/>
        <v>0.43212104347826086</v>
      </c>
      <c r="O25" s="1">
        <f t="shared" si="13"/>
        <v>49693.919999999998</v>
      </c>
      <c r="P25" s="1"/>
    </row>
    <row r="26" spans="1:17" x14ac:dyDescent="0.25">
      <c r="A26" s="1">
        <f t="shared" si="0"/>
        <v>1600.4</v>
      </c>
      <c r="B26" s="1">
        <f t="shared" si="1"/>
        <v>4108.5</v>
      </c>
      <c r="C26" s="1">
        <f t="shared" si="2"/>
        <v>12839.6</v>
      </c>
      <c r="D26" s="1">
        <f t="shared" si="3"/>
        <v>15673.92</v>
      </c>
      <c r="E26" s="1">
        <f t="shared" si="4"/>
        <v>2762.5</v>
      </c>
      <c r="F26" s="1">
        <f t="shared" si="5"/>
        <v>0</v>
      </c>
      <c r="G26" s="4">
        <v>120000</v>
      </c>
      <c r="H26" s="1">
        <f t="shared" si="6"/>
        <v>15209</v>
      </c>
      <c r="I26" s="1">
        <f t="shared" si="7"/>
        <v>104791</v>
      </c>
      <c r="J26" s="1">
        <f t="shared" si="8"/>
        <v>36984.92</v>
      </c>
      <c r="K26" s="4">
        <f t="shared" si="9"/>
        <v>67806.080000000002</v>
      </c>
      <c r="L26" s="2">
        <f t="shared" si="10"/>
        <v>0.12674166666666667</v>
      </c>
      <c r="M26" s="2">
        <f t="shared" si="11"/>
        <v>0.35293985170482195</v>
      </c>
      <c r="N26" s="2">
        <f t="shared" si="12"/>
        <v>0.4349493333333333</v>
      </c>
      <c r="O26" s="1">
        <f t="shared" si="13"/>
        <v>52193.919999999998</v>
      </c>
      <c r="P26" s="1"/>
    </row>
    <row r="27" spans="1:17" x14ac:dyDescent="0.25">
      <c r="A27" s="1">
        <f t="shared" si="0"/>
        <v>1600.4</v>
      </c>
      <c r="B27" s="1">
        <f t="shared" si="1"/>
        <v>4108.5</v>
      </c>
      <c r="C27" s="1">
        <f t="shared" si="2"/>
        <v>12839.6</v>
      </c>
      <c r="D27" s="1">
        <f t="shared" si="3"/>
        <v>15673.92</v>
      </c>
      <c r="E27" s="1">
        <f t="shared" si="4"/>
        <v>5262.5</v>
      </c>
      <c r="F27" s="1">
        <f t="shared" si="5"/>
        <v>0</v>
      </c>
      <c r="G27" s="4">
        <v>125000</v>
      </c>
      <c r="H27" s="1">
        <f t="shared" si="6"/>
        <v>15209</v>
      </c>
      <c r="I27" s="1">
        <f t="shared" si="7"/>
        <v>109791</v>
      </c>
      <c r="J27" s="1">
        <f t="shared" si="8"/>
        <v>39484.92</v>
      </c>
      <c r="K27" s="4">
        <f t="shared" si="9"/>
        <v>70306.080000000002</v>
      </c>
      <c r="L27" s="2">
        <f t="shared" si="10"/>
        <v>0.121672</v>
      </c>
      <c r="M27" s="2">
        <f t="shared" si="11"/>
        <v>0.3596371287263983</v>
      </c>
      <c r="N27" s="2">
        <f t="shared" si="12"/>
        <v>0.43755135999999994</v>
      </c>
      <c r="O27" s="1">
        <f t="shared" si="13"/>
        <v>54693.919999999998</v>
      </c>
      <c r="P27" s="1"/>
      <c r="Q27" s="2"/>
    </row>
    <row r="28" spans="1:17" x14ac:dyDescent="0.25">
      <c r="A28" s="1">
        <f t="shared" si="0"/>
        <v>1600.4</v>
      </c>
      <c r="B28" s="1">
        <f t="shared" si="1"/>
        <v>4108.5</v>
      </c>
      <c r="C28" s="1">
        <f t="shared" si="2"/>
        <v>12839.6</v>
      </c>
      <c r="D28" s="1">
        <f t="shared" si="3"/>
        <v>15673.92</v>
      </c>
      <c r="E28" s="1">
        <f t="shared" si="4"/>
        <v>7762.5</v>
      </c>
      <c r="F28" s="1">
        <f t="shared" si="5"/>
        <v>0</v>
      </c>
      <c r="G28" s="4">
        <v>130000</v>
      </c>
      <c r="H28" s="1">
        <f t="shared" si="6"/>
        <v>15209</v>
      </c>
      <c r="I28" s="1">
        <f t="shared" si="7"/>
        <v>114791</v>
      </c>
      <c r="J28" s="1">
        <f t="shared" si="8"/>
        <v>41984.92</v>
      </c>
      <c r="K28" s="4">
        <f t="shared" si="9"/>
        <v>72806.080000000002</v>
      </c>
      <c r="L28" s="2">
        <f t="shared" si="10"/>
        <v>0.11699230769230769</v>
      </c>
      <c r="M28" s="2">
        <f t="shared" si="11"/>
        <v>0.3657509735083761</v>
      </c>
      <c r="N28" s="2">
        <f t="shared" si="12"/>
        <v>0.43995323076923076</v>
      </c>
      <c r="O28" s="1">
        <f t="shared" si="13"/>
        <v>57193.919999999998</v>
      </c>
      <c r="P28" s="1"/>
    </row>
    <row r="29" spans="1:17" x14ac:dyDescent="0.25">
      <c r="A29" s="1">
        <f t="shared" si="0"/>
        <v>1600.4</v>
      </c>
      <c r="B29" s="1">
        <f t="shared" si="1"/>
        <v>4108.5</v>
      </c>
      <c r="C29" s="1">
        <f t="shared" si="2"/>
        <v>12839.6</v>
      </c>
      <c r="D29" s="1">
        <f t="shared" si="3"/>
        <v>15673.92</v>
      </c>
      <c r="E29" s="1">
        <f t="shared" si="4"/>
        <v>10262.5</v>
      </c>
      <c r="F29" s="1">
        <f t="shared" si="5"/>
        <v>0</v>
      </c>
      <c r="G29" s="4">
        <v>135000</v>
      </c>
      <c r="H29" s="1">
        <f t="shared" si="6"/>
        <v>15209</v>
      </c>
      <c r="I29" s="1">
        <f t="shared" si="7"/>
        <v>119791</v>
      </c>
      <c r="J29" s="1">
        <f t="shared" si="8"/>
        <v>44484.92</v>
      </c>
      <c r="K29" s="4">
        <f t="shared" si="9"/>
        <v>75306.080000000002</v>
      </c>
      <c r="L29" s="2">
        <f t="shared" si="10"/>
        <v>0.11265925925925926</v>
      </c>
      <c r="M29" s="2">
        <f t="shared" si="11"/>
        <v>0.37135444232037462</v>
      </c>
      <c r="N29" s="2">
        <f t="shared" si="12"/>
        <v>0.44217718518518512</v>
      </c>
      <c r="O29" s="1">
        <f t="shared" si="13"/>
        <v>59693.919999999998</v>
      </c>
      <c r="P29" s="1"/>
    </row>
    <row r="30" spans="1:17" x14ac:dyDescent="0.25">
      <c r="A30" s="1">
        <f t="shared" si="0"/>
        <v>1600.4</v>
      </c>
      <c r="B30" s="1">
        <f t="shared" si="1"/>
        <v>4108.5</v>
      </c>
      <c r="C30" s="1">
        <f t="shared" si="2"/>
        <v>12839.6</v>
      </c>
      <c r="D30" s="1">
        <f t="shared" si="3"/>
        <v>15673.92</v>
      </c>
      <c r="E30" s="1">
        <f t="shared" si="4"/>
        <v>12762.5</v>
      </c>
      <c r="F30" s="1">
        <f t="shared" si="5"/>
        <v>0</v>
      </c>
      <c r="G30" s="4">
        <v>140000</v>
      </c>
      <c r="H30" s="1">
        <f t="shared" si="6"/>
        <v>15209</v>
      </c>
      <c r="I30" s="1">
        <f t="shared" si="7"/>
        <v>124791</v>
      </c>
      <c r="J30" s="1">
        <f t="shared" si="8"/>
        <v>46984.92</v>
      </c>
      <c r="K30" s="4">
        <f t="shared" si="9"/>
        <v>77806.080000000002</v>
      </c>
      <c r="L30" s="2">
        <f t="shared" si="10"/>
        <v>0.10863571428571428</v>
      </c>
      <c r="M30" s="2">
        <f t="shared" si="11"/>
        <v>0.37650888285212875</v>
      </c>
      <c r="N30" s="2">
        <f t="shared" si="12"/>
        <v>0.4442422857142857</v>
      </c>
      <c r="O30" s="1">
        <f t="shared" si="13"/>
        <v>62193.919999999998</v>
      </c>
      <c r="P30" s="1"/>
    </row>
    <row r="31" spans="1:17" x14ac:dyDescent="0.25">
      <c r="A31" s="1">
        <f t="shared" si="0"/>
        <v>1600.4</v>
      </c>
      <c r="B31" s="1">
        <f t="shared" si="1"/>
        <v>4108.5</v>
      </c>
      <c r="C31" s="1">
        <f t="shared" si="2"/>
        <v>12839.6</v>
      </c>
      <c r="D31" s="1">
        <f t="shared" si="3"/>
        <v>15673.92</v>
      </c>
      <c r="E31" s="1">
        <f t="shared" si="4"/>
        <v>15262.5</v>
      </c>
      <c r="F31" s="1">
        <f t="shared" si="5"/>
        <v>0</v>
      </c>
      <c r="G31" s="4">
        <v>145000</v>
      </c>
      <c r="H31" s="1">
        <f t="shared" si="6"/>
        <v>15209</v>
      </c>
      <c r="I31" s="1">
        <f t="shared" si="7"/>
        <v>129791</v>
      </c>
      <c r="J31" s="1">
        <f t="shared" si="8"/>
        <v>49484.92</v>
      </c>
      <c r="K31" s="4">
        <f t="shared" si="9"/>
        <v>80306.080000000002</v>
      </c>
      <c r="L31" s="2">
        <f t="shared" si="10"/>
        <v>0.10488965517241379</v>
      </c>
      <c r="M31" s="2">
        <f t="shared" si="11"/>
        <v>0.38126618948925578</v>
      </c>
      <c r="N31" s="2">
        <f t="shared" si="12"/>
        <v>0.44616496551724139</v>
      </c>
      <c r="O31" s="1">
        <f t="shared" si="13"/>
        <v>64693.919999999998</v>
      </c>
      <c r="P31" s="1"/>
    </row>
    <row r="32" spans="1:17" x14ac:dyDescent="0.25">
      <c r="A32" s="1">
        <f t="shared" si="0"/>
        <v>1600.4</v>
      </c>
      <c r="B32" s="1">
        <f t="shared" si="1"/>
        <v>4108.5</v>
      </c>
      <c r="C32" s="1">
        <f t="shared" si="2"/>
        <v>12839.6</v>
      </c>
      <c r="D32" s="1">
        <f t="shared" si="3"/>
        <v>15673.92</v>
      </c>
      <c r="E32" s="1">
        <f t="shared" si="4"/>
        <v>17762.5</v>
      </c>
      <c r="F32" s="1">
        <f t="shared" si="5"/>
        <v>0</v>
      </c>
      <c r="G32" s="4">
        <v>150000</v>
      </c>
      <c r="H32" s="1">
        <f t="shared" si="6"/>
        <v>15209</v>
      </c>
      <c r="I32" s="1">
        <f t="shared" si="7"/>
        <v>134791</v>
      </c>
      <c r="J32" s="1">
        <f t="shared" si="8"/>
        <v>51984.92</v>
      </c>
      <c r="K32" s="4">
        <f t="shared" si="9"/>
        <v>82806.080000000002</v>
      </c>
      <c r="L32" s="2">
        <f t="shared" si="10"/>
        <v>0.10139333333333334</v>
      </c>
      <c r="M32" s="2">
        <f t="shared" si="11"/>
        <v>0.38567055663953825</v>
      </c>
      <c r="N32" s="2">
        <f t="shared" si="12"/>
        <v>0.44795946666666664</v>
      </c>
      <c r="O32" s="1">
        <f t="shared" si="13"/>
        <v>67193.919999999998</v>
      </c>
      <c r="P32" s="1"/>
    </row>
    <row r="33" spans="1:24" x14ac:dyDescent="0.25">
      <c r="A33" s="1">
        <f t="shared" si="0"/>
        <v>1600.4</v>
      </c>
      <c r="B33" s="1">
        <f t="shared" si="1"/>
        <v>4108.5</v>
      </c>
      <c r="C33" s="1">
        <f t="shared" si="2"/>
        <v>12839.6</v>
      </c>
      <c r="D33" s="1">
        <f t="shared" si="3"/>
        <v>15673.92</v>
      </c>
      <c r="E33" s="1">
        <f t="shared" si="4"/>
        <v>20262.5</v>
      </c>
      <c r="F33" s="1">
        <f t="shared" si="5"/>
        <v>0</v>
      </c>
      <c r="G33" s="4">
        <v>155000</v>
      </c>
      <c r="H33" s="1">
        <f t="shared" si="6"/>
        <v>15209</v>
      </c>
      <c r="I33" s="1">
        <f t="shared" si="7"/>
        <v>139791</v>
      </c>
      <c r="J33" s="1">
        <f t="shared" si="8"/>
        <v>54484.92</v>
      </c>
      <c r="K33" s="4">
        <f t="shared" si="9"/>
        <v>85306.08</v>
      </c>
      <c r="L33" s="2">
        <f t="shared" si="10"/>
        <v>9.8122580645161286E-2</v>
      </c>
      <c r="M33" s="2">
        <f t="shared" si="11"/>
        <v>0.38975985578470718</v>
      </c>
      <c r="N33" s="2">
        <f t="shared" si="12"/>
        <v>0.44963819354838708</v>
      </c>
      <c r="O33" s="1">
        <f t="shared" si="13"/>
        <v>69693.919999999998</v>
      </c>
      <c r="P33" s="1"/>
    </row>
    <row r="34" spans="1:24" x14ac:dyDescent="0.25">
      <c r="A34" s="1">
        <f t="shared" si="0"/>
        <v>1600.4</v>
      </c>
      <c r="B34" s="1">
        <f t="shared" si="1"/>
        <v>4108.5</v>
      </c>
      <c r="C34" s="1">
        <f t="shared" si="2"/>
        <v>12839.6</v>
      </c>
      <c r="D34" s="1">
        <f t="shared" si="3"/>
        <v>15673.92</v>
      </c>
      <c r="E34" s="1">
        <f t="shared" si="4"/>
        <v>22762.5</v>
      </c>
      <c r="F34" s="1">
        <f t="shared" si="5"/>
        <v>0</v>
      </c>
      <c r="G34" s="4">
        <v>160000</v>
      </c>
      <c r="H34" s="1">
        <f t="shared" si="6"/>
        <v>15209</v>
      </c>
      <c r="I34" s="1">
        <f t="shared" si="7"/>
        <v>144791</v>
      </c>
      <c r="J34" s="1">
        <f t="shared" si="8"/>
        <v>56984.92</v>
      </c>
      <c r="K34" s="4">
        <f t="shared" si="9"/>
        <v>87806.080000000002</v>
      </c>
      <c r="L34" s="2">
        <f t="shared" si="10"/>
        <v>9.5056249999999995E-2</v>
      </c>
      <c r="M34" s="2">
        <f t="shared" si="11"/>
        <v>0.393566727213708</v>
      </c>
      <c r="N34" s="2">
        <f t="shared" si="12"/>
        <v>0.45121199999999995</v>
      </c>
      <c r="O34" s="1">
        <f t="shared" si="13"/>
        <v>72193.919999999998</v>
      </c>
      <c r="P34" s="1"/>
    </row>
    <row r="35" spans="1:24" x14ac:dyDescent="0.25">
      <c r="A35" s="1">
        <f t="shared" si="0"/>
        <v>1600.4</v>
      </c>
      <c r="B35" s="1">
        <f t="shared" si="1"/>
        <v>4108.5</v>
      </c>
      <c r="C35" s="1">
        <f t="shared" si="2"/>
        <v>12839.6</v>
      </c>
      <c r="D35" s="1">
        <f t="shared" si="3"/>
        <v>15673.92</v>
      </c>
      <c r="E35" s="1">
        <f t="shared" si="4"/>
        <v>25262.5</v>
      </c>
      <c r="F35" s="1">
        <f t="shared" si="5"/>
        <v>0</v>
      </c>
      <c r="G35" s="4">
        <v>165000</v>
      </c>
      <c r="H35" s="1">
        <f t="shared" si="6"/>
        <v>15209</v>
      </c>
      <c r="I35" s="1">
        <f t="shared" si="7"/>
        <v>149791</v>
      </c>
      <c r="J35" s="1">
        <f t="shared" si="8"/>
        <v>59484.92</v>
      </c>
      <c r="K35" s="4">
        <f t="shared" si="9"/>
        <v>90306.08</v>
      </c>
      <c r="L35" s="2">
        <f t="shared" si="10"/>
        <v>9.2175757575757578E-2</v>
      </c>
      <c r="M35" s="2">
        <f t="shared" si="11"/>
        <v>0.39711945310465913</v>
      </c>
      <c r="N35" s="2">
        <f t="shared" si="12"/>
        <v>0.45269042424242423</v>
      </c>
      <c r="O35" s="1">
        <f t="shared" si="13"/>
        <v>74693.919999999998</v>
      </c>
      <c r="P35" s="1"/>
    </row>
    <row r="36" spans="1:24" x14ac:dyDescent="0.25">
      <c r="A36" s="1">
        <f t="shared" ref="A36:A53" si="14">IF(I36&lt;=$W$42, 0, IF(I36&lt;=$W$43, (I36-$W$42)*$X$42, ($W$43-$W$42)*$X$42))</f>
        <v>1600.4</v>
      </c>
      <c r="B36" s="1">
        <f t="shared" ref="B36:B53" si="15">IF(I36&lt;=$W$43, 0, IF(I36&lt;=$W$44, (I36-$W$43)*$X$43, ($W$44-$W$43)*$X$43))</f>
        <v>4108.5</v>
      </c>
      <c r="C36" s="1">
        <f t="shared" ref="C36:C53" si="16">IF(I36&lt;=$W$44, 0, IF(I36&lt;=$W$45, (I36-$W$44)*$X$44, ($W$45-$W$44)*$X$44))</f>
        <v>12839.6</v>
      </c>
      <c r="D36" s="1">
        <f t="shared" ref="D36:D53" si="17">IF(I36&lt;=$W$45, 0, IF(I36&lt;=$W$46, (I36-$W$45)*$X$45, ($W$46-$W$45)*$X$45))</f>
        <v>15673.92</v>
      </c>
      <c r="E36" s="1">
        <f t="shared" ref="E36:E53" si="18">IF(I36&lt;=$W$46, 0, IF(I36&lt;=$W$47, (I36-$W$46)*$X$46, ($W$47-$W$46)*$X$46))</f>
        <v>27762.5</v>
      </c>
      <c r="F36" s="1">
        <f t="shared" ref="F36:F53" si="19">IF(I36&lt;=$W$47,0,(I36-$W$47)*$X$47)</f>
        <v>0</v>
      </c>
      <c r="G36" s="4">
        <v>170000</v>
      </c>
      <c r="H36" s="1">
        <f t="shared" si="6"/>
        <v>15209</v>
      </c>
      <c r="I36" s="1">
        <f t="shared" ref="I36:I53" si="20">G36-H36</f>
        <v>154791</v>
      </c>
      <c r="J36" s="1">
        <f t="shared" ref="J36:J53" si="21">SUM(A36:F36)</f>
        <v>61984.92</v>
      </c>
      <c r="K36" s="4">
        <f t="shared" ref="K36:K53" si="22">G36-H36-J36</f>
        <v>92806.080000000002</v>
      </c>
      <c r="L36" s="2">
        <f t="shared" ref="L36:L53" si="23">H36/G36</f>
        <v>8.9464705882352946E-2</v>
      </c>
      <c r="M36" s="2">
        <f t="shared" ref="M36:M53" si="24">J36/(G36-H36)</f>
        <v>0.40044266139504231</v>
      </c>
      <c r="N36" s="2">
        <f t="shared" ref="N36:N53" si="25">1-K36/G36</f>
        <v>0.45408188235294111</v>
      </c>
      <c r="O36" s="1">
        <f t="shared" ref="O36:O53" si="26">H36+J36</f>
        <v>77193.919999999998</v>
      </c>
      <c r="P36" s="1"/>
    </row>
    <row r="37" spans="1:24" x14ac:dyDescent="0.25">
      <c r="A37" s="1">
        <f t="shared" si="14"/>
        <v>1600.4</v>
      </c>
      <c r="B37" s="1">
        <f t="shared" si="15"/>
        <v>4108.5</v>
      </c>
      <c r="C37" s="1">
        <f t="shared" si="16"/>
        <v>12839.6</v>
      </c>
      <c r="D37" s="1">
        <f t="shared" si="17"/>
        <v>15673.92</v>
      </c>
      <c r="E37" s="1">
        <f t="shared" si="18"/>
        <v>30262.5</v>
      </c>
      <c r="F37" s="1">
        <f t="shared" si="19"/>
        <v>0</v>
      </c>
      <c r="G37" s="4">
        <v>175000</v>
      </c>
      <c r="H37" s="1">
        <f t="shared" si="6"/>
        <v>15209</v>
      </c>
      <c r="I37" s="1">
        <f t="shared" si="20"/>
        <v>159791</v>
      </c>
      <c r="J37" s="1">
        <f t="shared" si="21"/>
        <v>64484.92</v>
      </c>
      <c r="K37" s="4">
        <f t="shared" si="22"/>
        <v>95306.08</v>
      </c>
      <c r="L37" s="2">
        <f t="shared" si="23"/>
        <v>8.6908571428571432E-2</v>
      </c>
      <c r="M37" s="2">
        <f t="shared" si="24"/>
        <v>0.40355789750361409</v>
      </c>
      <c r="N37" s="2">
        <f t="shared" si="25"/>
        <v>0.45539382857142852</v>
      </c>
      <c r="O37" s="1">
        <f t="shared" si="26"/>
        <v>79693.919999999998</v>
      </c>
      <c r="P37" s="1"/>
    </row>
    <row r="38" spans="1:24" x14ac:dyDescent="0.25">
      <c r="A38" s="1">
        <f t="shared" si="14"/>
        <v>1600.4</v>
      </c>
      <c r="B38" s="1">
        <f t="shared" si="15"/>
        <v>4108.5</v>
      </c>
      <c r="C38" s="1">
        <f t="shared" si="16"/>
        <v>12839.6</v>
      </c>
      <c r="D38" s="1">
        <f t="shared" si="17"/>
        <v>15673.92</v>
      </c>
      <c r="E38" s="1">
        <f t="shared" si="18"/>
        <v>32762.5</v>
      </c>
      <c r="F38" s="1">
        <f t="shared" si="19"/>
        <v>0</v>
      </c>
      <c r="G38" s="4">
        <v>180000</v>
      </c>
      <c r="H38" s="1">
        <f t="shared" si="6"/>
        <v>15209</v>
      </c>
      <c r="I38" s="1">
        <f t="shared" si="20"/>
        <v>164791</v>
      </c>
      <c r="J38" s="1">
        <f t="shared" si="21"/>
        <v>66984.92</v>
      </c>
      <c r="K38" s="4">
        <f t="shared" si="22"/>
        <v>97806.080000000002</v>
      </c>
      <c r="L38" s="2">
        <f t="shared" si="23"/>
        <v>8.4494444444444441E-2</v>
      </c>
      <c r="M38" s="2">
        <f t="shared" si="24"/>
        <v>0.40648409197104207</v>
      </c>
      <c r="N38" s="2">
        <f t="shared" si="25"/>
        <v>0.45663288888888887</v>
      </c>
      <c r="O38" s="1">
        <f t="shared" si="26"/>
        <v>82193.919999999998</v>
      </c>
      <c r="P38" s="1"/>
    </row>
    <row r="39" spans="1:24" x14ac:dyDescent="0.25">
      <c r="A39" s="1">
        <f t="shared" si="14"/>
        <v>1600.4</v>
      </c>
      <c r="B39" s="1">
        <f t="shared" si="15"/>
        <v>4108.5</v>
      </c>
      <c r="C39" s="1">
        <f t="shared" si="16"/>
        <v>12839.6</v>
      </c>
      <c r="D39" s="1">
        <f t="shared" si="17"/>
        <v>15673.92</v>
      </c>
      <c r="E39" s="1">
        <f t="shared" si="18"/>
        <v>35262.5</v>
      </c>
      <c r="F39" s="1">
        <f t="shared" si="19"/>
        <v>0</v>
      </c>
      <c r="G39" s="4">
        <v>185000</v>
      </c>
      <c r="H39" s="1">
        <f t="shared" si="6"/>
        <v>15209</v>
      </c>
      <c r="I39" s="1">
        <f t="shared" si="20"/>
        <v>169791</v>
      </c>
      <c r="J39" s="1">
        <f t="shared" si="21"/>
        <v>69484.92</v>
      </c>
      <c r="K39" s="4">
        <f t="shared" si="22"/>
        <v>100306.08</v>
      </c>
      <c r="L39" s="2">
        <f t="shared" si="23"/>
        <v>8.2210810810810817E-2</v>
      </c>
      <c r="M39" s="2">
        <f t="shared" si="24"/>
        <v>0.40923794547414172</v>
      </c>
      <c r="N39" s="2">
        <f t="shared" si="25"/>
        <v>0.45780497297297296</v>
      </c>
      <c r="O39" s="1">
        <f t="shared" si="26"/>
        <v>84693.92</v>
      </c>
      <c r="P39" s="1"/>
    </row>
    <row r="40" spans="1:24" x14ac:dyDescent="0.25">
      <c r="A40" s="1">
        <f t="shared" si="14"/>
        <v>1600.4</v>
      </c>
      <c r="B40" s="1">
        <f t="shared" si="15"/>
        <v>4108.5</v>
      </c>
      <c r="C40" s="1">
        <f t="shared" si="16"/>
        <v>12839.6</v>
      </c>
      <c r="D40" s="1">
        <f t="shared" si="17"/>
        <v>15673.92</v>
      </c>
      <c r="E40" s="1">
        <f t="shared" si="18"/>
        <v>37762.5</v>
      </c>
      <c r="F40" s="1">
        <f t="shared" si="19"/>
        <v>0</v>
      </c>
      <c r="G40" s="4">
        <v>190000</v>
      </c>
      <c r="H40" s="1">
        <f t="shared" si="6"/>
        <v>15209</v>
      </c>
      <c r="I40" s="1">
        <f t="shared" si="20"/>
        <v>174791</v>
      </c>
      <c r="J40" s="1">
        <f t="shared" si="21"/>
        <v>71984.92</v>
      </c>
      <c r="K40" s="4">
        <f t="shared" si="22"/>
        <v>102806.08</v>
      </c>
      <c r="L40" s="2">
        <f t="shared" si="23"/>
        <v>8.0047368421052631E-2</v>
      </c>
      <c r="M40" s="2">
        <f t="shared" si="24"/>
        <v>0.41183424775875188</v>
      </c>
      <c r="N40" s="2">
        <f t="shared" si="25"/>
        <v>0.45891536842105263</v>
      </c>
      <c r="O40" s="1">
        <f t="shared" si="26"/>
        <v>87193.919999999998</v>
      </c>
      <c r="P40" s="1"/>
      <c r="W40" t="s">
        <v>14</v>
      </c>
      <c r="X40" t="s">
        <v>0</v>
      </c>
    </row>
    <row r="41" spans="1:24" x14ac:dyDescent="0.25">
      <c r="A41" s="1">
        <f t="shared" si="14"/>
        <v>1600.4</v>
      </c>
      <c r="B41" s="1">
        <f t="shared" si="15"/>
        <v>4108.5</v>
      </c>
      <c r="C41" s="1">
        <f t="shared" si="16"/>
        <v>12839.6</v>
      </c>
      <c r="D41" s="1">
        <f t="shared" si="17"/>
        <v>15673.92</v>
      </c>
      <c r="E41" s="1">
        <f t="shared" si="18"/>
        <v>40262.5</v>
      </c>
      <c r="F41" s="1">
        <f t="shared" si="19"/>
        <v>0</v>
      </c>
      <c r="G41" s="4">
        <v>195000</v>
      </c>
      <c r="H41" s="1">
        <f t="shared" si="6"/>
        <v>15209</v>
      </c>
      <c r="I41" s="1">
        <f t="shared" si="20"/>
        <v>179791</v>
      </c>
      <c r="J41" s="1">
        <f t="shared" si="21"/>
        <v>74484.92</v>
      </c>
      <c r="K41" s="4">
        <f t="shared" si="22"/>
        <v>105306.08</v>
      </c>
      <c r="L41" s="2">
        <f t="shared" si="23"/>
        <v>7.7994871794871801E-2</v>
      </c>
      <c r="M41" s="2">
        <f t="shared" si="24"/>
        <v>0.41428614335534036</v>
      </c>
      <c r="N41" s="2">
        <f t="shared" si="25"/>
        <v>0.45996882051282051</v>
      </c>
      <c r="O41" s="1">
        <f t="shared" si="26"/>
        <v>89693.92</v>
      </c>
      <c r="P41" s="1"/>
      <c r="W41" s="1">
        <v>0</v>
      </c>
      <c r="X41" s="2">
        <v>0</v>
      </c>
    </row>
    <row r="42" spans="1:24" x14ac:dyDescent="0.25">
      <c r="A42" s="1">
        <f t="shared" si="14"/>
        <v>1600.4</v>
      </c>
      <c r="B42" s="1">
        <f t="shared" si="15"/>
        <v>4108.5</v>
      </c>
      <c r="C42" s="1">
        <f t="shared" si="16"/>
        <v>12839.6</v>
      </c>
      <c r="D42" s="1">
        <f t="shared" si="17"/>
        <v>15673.92</v>
      </c>
      <c r="E42" s="1">
        <f t="shared" si="18"/>
        <v>42762.5</v>
      </c>
      <c r="F42" s="1">
        <f t="shared" si="19"/>
        <v>0</v>
      </c>
      <c r="G42" s="4">
        <v>200000</v>
      </c>
      <c r="H42" s="1">
        <f t="shared" si="6"/>
        <v>15209</v>
      </c>
      <c r="I42" s="1">
        <f t="shared" si="20"/>
        <v>184791</v>
      </c>
      <c r="J42" s="1">
        <f t="shared" si="21"/>
        <v>76984.92</v>
      </c>
      <c r="K42" s="4">
        <f t="shared" si="22"/>
        <v>107806.08</v>
      </c>
      <c r="L42" s="2">
        <f t="shared" si="23"/>
        <v>7.6045000000000001E-2</v>
      </c>
      <c r="M42" s="2">
        <f t="shared" si="24"/>
        <v>0.41660535415685829</v>
      </c>
      <c r="N42" s="2">
        <f t="shared" si="25"/>
        <v>0.46096959999999998</v>
      </c>
      <c r="O42" s="1">
        <f t="shared" si="26"/>
        <v>92193.919999999998</v>
      </c>
      <c r="P42" s="1"/>
      <c r="W42" s="1">
        <v>12816</v>
      </c>
      <c r="X42" s="2">
        <v>0.2</v>
      </c>
    </row>
    <row r="43" spans="1:24" x14ac:dyDescent="0.25">
      <c r="A43" s="1">
        <f t="shared" si="14"/>
        <v>1600.4</v>
      </c>
      <c r="B43" s="1">
        <f t="shared" si="15"/>
        <v>4108.5</v>
      </c>
      <c r="C43" s="1">
        <f t="shared" si="16"/>
        <v>12839.6</v>
      </c>
      <c r="D43" s="1">
        <f t="shared" si="17"/>
        <v>15673.92</v>
      </c>
      <c r="E43" s="1">
        <f t="shared" si="18"/>
        <v>45262.5</v>
      </c>
      <c r="F43" s="1">
        <f t="shared" si="19"/>
        <v>0</v>
      </c>
      <c r="G43" s="4">
        <v>205000</v>
      </c>
      <c r="H43" s="1">
        <f t="shared" si="6"/>
        <v>15209</v>
      </c>
      <c r="I43" s="1">
        <f t="shared" si="20"/>
        <v>189791</v>
      </c>
      <c r="J43" s="1">
        <f t="shared" si="21"/>
        <v>79484.92</v>
      </c>
      <c r="K43" s="4">
        <f t="shared" si="22"/>
        <v>110306.08</v>
      </c>
      <c r="L43" s="2">
        <f t="shared" si="23"/>
        <v>7.4190243902439029E-2</v>
      </c>
      <c r="M43" s="2">
        <f t="shared" si="24"/>
        <v>0.41880236681402172</v>
      </c>
      <c r="N43" s="2">
        <f t="shared" si="25"/>
        <v>0.46192156097560977</v>
      </c>
      <c r="O43" s="1">
        <f t="shared" si="26"/>
        <v>94693.92</v>
      </c>
      <c r="P43" s="1"/>
      <c r="W43" s="1">
        <v>20818</v>
      </c>
      <c r="X43" s="2">
        <v>0.3</v>
      </c>
    </row>
    <row r="44" spans="1:24" x14ac:dyDescent="0.25">
      <c r="A44" s="1">
        <f t="shared" si="14"/>
        <v>1600.4</v>
      </c>
      <c r="B44" s="1">
        <f t="shared" si="15"/>
        <v>4108.5</v>
      </c>
      <c r="C44" s="1">
        <f t="shared" si="16"/>
        <v>12839.6</v>
      </c>
      <c r="D44" s="1">
        <f t="shared" si="17"/>
        <v>15673.92</v>
      </c>
      <c r="E44" s="1">
        <f t="shared" si="18"/>
        <v>47762.5</v>
      </c>
      <c r="F44" s="1">
        <f t="shared" si="19"/>
        <v>0</v>
      </c>
      <c r="G44" s="4">
        <v>210000</v>
      </c>
      <c r="H44" s="1">
        <f t="shared" si="6"/>
        <v>15209</v>
      </c>
      <c r="I44" s="1">
        <f t="shared" si="20"/>
        <v>194791</v>
      </c>
      <c r="J44" s="1">
        <f t="shared" si="21"/>
        <v>81984.92</v>
      </c>
      <c r="K44" s="4">
        <f t="shared" si="22"/>
        <v>112806.08</v>
      </c>
      <c r="L44" s="2">
        <f t="shared" si="23"/>
        <v>7.2423809523809529E-2</v>
      </c>
      <c r="M44" s="2">
        <f t="shared" si="24"/>
        <v>0.42088659126961719</v>
      </c>
      <c r="N44" s="2">
        <f t="shared" si="25"/>
        <v>0.4628281904761905</v>
      </c>
      <c r="O44" s="1">
        <f t="shared" si="26"/>
        <v>97193.919999999998</v>
      </c>
      <c r="P44" s="1"/>
      <c r="W44" s="1">
        <v>34513</v>
      </c>
      <c r="X44" s="2">
        <v>0.4</v>
      </c>
    </row>
    <row r="45" spans="1:24" x14ac:dyDescent="0.25">
      <c r="A45" s="1">
        <f t="shared" si="14"/>
        <v>1600.4</v>
      </c>
      <c r="B45" s="1">
        <f t="shared" si="15"/>
        <v>4108.5</v>
      </c>
      <c r="C45" s="1">
        <f t="shared" si="16"/>
        <v>12839.6</v>
      </c>
      <c r="D45" s="1">
        <f t="shared" si="17"/>
        <v>15673.92</v>
      </c>
      <c r="E45" s="1">
        <f t="shared" si="18"/>
        <v>50262.5</v>
      </c>
      <c r="F45" s="1">
        <f t="shared" si="19"/>
        <v>0</v>
      </c>
      <c r="G45" s="4">
        <v>215000</v>
      </c>
      <c r="H45" s="1">
        <f t="shared" si="6"/>
        <v>15209</v>
      </c>
      <c r="I45" s="1">
        <f t="shared" si="20"/>
        <v>199791</v>
      </c>
      <c r="J45" s="1">
        <f t="shared" si="21"/>
        <v>84484.92</v>
      </c>
      <c r="K45" s="4">
        <f t="shared" si="22"/>
        <v>115306.08</v>
      </c>
      <c r="L45" s="2">
        <f t="shared" si="23"/>
        <v>7.0739534883720936E-2</v>
      </c>
      <c r="M45" s="2">
        <f t="shared" si="24"/>
        <v>0.42286649548778471</v>
      </c>
      <c r="N45" s="2">
        <f t="shared" si="25"/>
        <v>0.46369265116279068</v>
      </c>
      <c r="O45" s="1">
        <f t="shared" si="26"/>
        <v>99693.92</v>
      </c>
      <c r="P45" s="1"/>
      <c r="W45" s="1">
        <v>66612</v>
      </c>
      <c r="X45" s="2">
        <v>0.48</v>
      </c>
    </row>
    <row r="46" spans="1:24" x14ac:dyDescent="0.25">
      <c r="A46" s="1">
        <f t="shared" si="14"/>
        <v>1600.4</v>
      </c>
      <c r="B46" s="1">
        <f t="shared" si="15"/>
        <v>4108.5</v>
      </c>
      <c r="C46" s="1">
        <f t="shared" si="16"/>
        <v>12839.6</v>
      </c>
      <c r="D46" s="1">
        <f t="shared" si="17"/>
        <v>15673.92</v>
      </c>
      <c r="E46" s="1">
        <f t="shared" si="18"/>
        <v>52762.5</v>
      </c>
      <c r="F46" s="1">
        <f t="shared" si="19"/>
        <v>0</v>
      </c>
      <c r="G46" s="4">
        <v>220000</v>
      </c>
      <c r="H46" s="1">
        <f t="shared" si="6"/>
        <v>15209</v>
      </c>
      <c r="I46" s="1">
        <f t="shared" si="20"/>
        <v>204791</v>
      </c>
      <c r="J46" s="1">
        <f t="shared" si="21"/>
        <v>86984.92</v>
      </c>
      <c r="K46" s="4">
        <f t="shared" si="22"/>
        <v>117806.08</v>
      </c>
      <c r="L46" s="2">
        <f t="shared" si="23"/>
        <v>6.9131818181818183E-2</v>
      </c>
      <c r="M46" s="2">
        <f t="shared" si="24"/>
        <v>0.42474972044669929</v>
      </c>
      <c r="N46" s="2">
        <f t="shared" si="25"/>
        <v>0.46451781818181814</v>
      </c>
      <c r="O46" s="1">
        <f t="shared" si="26"/>
        <v>102193.92</v>
      </c>
      <c r="P46" s="1"/>
      <c r="W46" s="1">
        <v>99266</v>
      </c>
      <c r="X46" s="2">
        <v>0.5</v>
      </c>
    </row>
    <row r="47" spans="1:24" x14ac:dyDescent="0.25">
      <c r="A47" s="1">
        <f t="shared" si="14"/>
        <v>1600.4</v>
      </c>
      <c r="B47" s="1">
        <f t="shared" si="15"/>
        <v>4108.5</v>
      </c>
      <c r="C47" s="1">
        <f t="shared" si="16"/>
        <v>12839.6</v>
      </c>
      <c r="D47" s="1">
        <f t="shared" si="17"/>
        <v>15673.92</v>
      </c>
      <c r="E47" s="1">
        <f t="shared" si="18"/>
        <v>55262.5</v>
      </c>
      <c r="F47" s="1">
        <f t="shared" si="19"/>
        <v>0</v>
      </c>
      <c r="G47" s="4">
        <v>225000</v>
      </c>
      <c r="H47" s="1">
        <f t="shared" si="6"/>
        <v>15209</v>
      </c>
      <c r="I47" s="1">
        <f t="shared" si="20"/>
        <v>209791</v>
      </c>
      <c r="J47" s="1">
        <f t="shared" si="21"/>
        <v>89484.92</v>
      </c>
      <c r="K47" s="4">
        <f t="shared" si="22"/>
        <v>120306.08</v>
      </c>
      <c r="L47" s="2">
        <f t="shared" si="23"/>
        <v>6.7595555555555561E-2</v>
      </c>
      <c r="M47" s="2">
        <f t="shared" si="24"/>
        <v>0.42654317868736025</v>
      </c>
      <c r="N47" s="2">
        <f t="shared" si="25"/>
        <v>0.46530631111111109</v>
      </c>
      <c r="O47" s="1">
        <f t="shared" si="26"/>
        <v>104693.92</v>
      </c>
      <c r="P47" s="1"/>
      <c r="W47" s="1">
        <v>1000000</v>
      </c>
      <c r="X47" s="2">
        <v>0.55000000000000004</v>
      </c>
    </row>
    <row r="48" spans="1:24" x14ac:dyDescent="0.25">
      <c r="A48" s="1">
        <f t="shared" si="14"/>
        <v>1600.4</v>
      </c>
      <c r="B48" s="1">
        <f t="shared" si="15"/>
        <v>4108.5</v>
      </c>
      <c r="C48" s="1">
        <f t="shared" si="16"/>
        <v>12839.6</v>
      </c>
      <c r="D48" s="1">
        <f t="shared" si="17"/>
        <v>15673.92</v>
      </c>
      <c r="E48" s="1">
        <f t="shared" si="18"/>
        <v>57762.5</v>
      </c>
      <c r="F48" s="1">
        <f t="shared" si="19"/>
        <v>0</v>
      </c>
      <c r="G48" s="4">
        <v>230000</v>
      </c>
      <c r="H48" s="1">
        <f t="shared" si="6"/>
        <v>15209</v>
      </c>
      <c r="I48" s="1">
        <f t="shared" si="20"/>
        <v>214791</v>
      </c>
      <c r="J48" s="1">
        <f t="shared" si="21"/>
        <v>91984.92</v>
      </c>
      <c r="K48" s="4">
        <f t="shared" si="22"/>
        <v>122806.08</v>
      </c>
      <c r="L48" s="2">
        <f t="shared" si="23"/>
        <v>6.6126086956521737E-2</v>
      </c>
      <c r="M48" s="2">
        <f t="shared" si="24"/>
        <v>0.42825313909800689</v>
      </c>
      <c r="N48" s="2">
        <f t="shared" si="25"/>
        <v>0.46606052173913037</v>
      </c>
      <c r="O48" s="1">
        <f t="shared" si="26"/>
        <v>107193.92</v>
      </c>
      <c r="P48" s="1"/>
    </row>
    <row r="49" spans="1:16" x14ac:dyDescent="0.25">
      <c r="A49" s="1">
        <f t="shared" si="14"/>
        <v>1600.4</v>
      </c>
      <c r="B49" s="1">
        <f t="shared" si="15"/>
        <v>4108.5</v>
      </c>
      <c r="C49" s="1">
        <f t="shared" si="16"/>
        <v>12839.6</v>
      </c>
      <c r="D49" s="1">
        <f t="shared" si="17"/>
        <v>15673.92</v>
      </c>
      <c r="E49" s="1">
        <f t="shared" si="18"/>
        <v>60262.5</v>
      </c>
      <c r="F49" s="1">
        <f t="shared" si="19"/>
        <v>0</v>
      </c>
      <c r="G49" s="4">
        <v>235000</v>
      </c>
      <c r="H49" s="1">
        <f t="shared" si="6"/>
        <v>15209</v>
      </c>
      <c r="I49" s="1">
        <f t="shared" si="20"/>
        <v>219791</v>
      </c>
      <c r="J49" s="1">
        <f t="shared" si="21"/>
        <v>94484.92</v>
      </c>
      <c r="K49" s="4">
        <f t="shared" si="22"/>
        <v>125306.08</v>
      </c>
      <c r="L49" s="2">
        <f t="shared" si="23"/>
        <v>6.4719148936170215E-2</v>
      </c>
      <c r="M49" s="2">
        <f t="shared" si="24"/>
        <v>0.42988530012602882</v>
      </c>
      <c r="N49" s="2">
        <f t="shared" si="25"/>
        <v>0.46678263829787237</v>
      </c>
      <c r="O49" s="1">
        <f t="shared" si="26"/>
        <v>109693.92</v>
      </c>
      <c r="P49" s="1"/>
    </row>
    <row r="50" spans="1:16" x14ac:dyDescent="0.25">
      <c r="A50" s="1">
        <f t="shared" si="14"/>
        <v>1600.4</v>
      </c>
      <c r="B50" s="1">
        <f t="shared" si="15"/>
        <v>4108.5</v>
      </c>
      <c r="C50" s="1">
        <f t="shared" si="16"/>
        <v>12839.6</v>
      </c>
      <c r="D50" s="1">
        <f t="shared" si="17"/>
        <v>15673.92</v>
      </c>
      <c r="E50" s="1">
        <f t="shared" si="18"/>
        <v>62762.5</v>
      </c>
      <c r="F50" s="1">
        <f t="shared" si="19"/>
        <v>0</v>
      </c>
      <c r="G50" s="4">
        <v>240000</v>
      </c>
      <c r="H50" s="1">
        <f t="shared" si="6"/>
        <v>15209</v>
      </c>
      <c r="I50" s="1">
        <f t="shared" si="20"/>
        <v>224791</v>
      </c>
      <c r="J50" s="1">
        <f t="shared" si="21"/>
        <v>96984.92</v>
      </c>
      <c r="K50" s="4">
        <f t="shared" si="22"/>
        <v>127806.08</v>
      </c>
      <c r="L50" s="2">
        <f t="shared" si="23"/>
        <v>6.3370833333333335E-2</v>
      </c>
      <c r="M50" s="2">
        <f t="shared" si="24"/>
        <v>0.4314448532192125</v>
      </c>
      <c r="N50" s="2">
        <f t="shared" si="25"/>
        <v>0.4674746666666667</v>
      </c>
      <c r="O50" s="1">
        <f t="shared" si="26"/>
        <v>112193.92</v>
      </c>
      <c r="P50" s="1"/>
    </row>
    <row r="51" spans="1:16" x14ac:dyDescent="0.25">
      <c r="A51" s="1">
        <f t="shared" si="14"/>
        <v>1600.4</v>
      </c>
      <c r="B51" s="1">
        <f t="shared" si="15"/>
        <v>4108.5</v>
      </c>
      <c r="C51" s="1">
        <f t="shared" si="16"/>
        <v>12839.6</v>
      </c>
      <c r="D51" s="1">
        <f t="shared" si="17"/>
        <v>15673.92</v>
      </c>
      <c r="E51" s="1">
        <f t="shared" si="18"/>
        <v>65262.5</v>
      </c>
      <c r="F51" s="1">
        <f t="shared" si="19"/>
        <v>0</v>
      </c>
      <c r="G51" s="4">
        <v>245000</v>
      </c>
      <c r="H51" s="1">
        <f t="shared" si="6"/>
        <v>15209</v>
      </c>
      <c r="I51" s="1">
        <f t="shared" si="20"/>
        <v>229791</v>
      </c>
      <c r="J51" s="1">
        <f t="shared" si="21"/>
        <v>99484.92</v>
      </c>
      <c r="K51" s="4">
        <f t="shared" si="22"/>
        <v>130306.08</v>
      </c>
      <c r="L51" s="2">
        <f t="shared" si="23"/>
        <v>6.2077551020408163E-2</v>
      </c>
      <c r="M51" s="2">
        <f t="shared" si="24"/>
        <v>0.43293653798451637</v>
      </c>
      <c r="N51" s="2">
        <f t="shared" si="25"/>
        <v>0.46813844897959178</v>
      </c>
      <c r="O51" s="1">
        <f t="shared" si="26"/>
        <v>114693.92</v>
      </c>
      <c r="P51" s="1"/>
    </row>
    <row r="52" spans="1:16" x14ac:dyDescent="0.25">
      <c r="A52" s="1">
        <f t="shared" si="14"/>
        <v>1600.4</v>
      </c>
      <c r="B52" s="1">
        <f t="shared" si="15"/>
        <v>4108.5</v>
      </c>
      <c r="C52" s="1">
        <f t="shared" si="16"/>
        <v>12839.6</v>
      </c>
      <c r="D52" s="1">
        <f t="shared" si="17"/>
        <v>15673.92</v>
      </c>
      <c r="E52" s="1">
        <f t="shared" si="18"/>
        <v>67762.5</v>
      </c>
      <c r="F52" s="1">
        <f t="shared" si="19"/>
        <v>0</v>
      </c>
      <c r="G52" s="4">
        <v>250000</v>
      </c>
      <c r="H52" s="1">
        <f t="shared" si="6"/>
        <v>15209</v>
      </c>
      <c r="I52" s="1">
        <f t="shared" si="20"/>
        <v>234791</v>
      </c>
      <c r="J52" s="1">
        <f t="shared" si="21"/>
        <v>101984.92</v>
      </c>
      <c r="K52" s="4">
        <f t="shared" si="22"/>
        <v>132806.08000000002</v>
      </c>
      <c r="L52" s="2">
        <f t="shared" si="23"/>
        <v>6.0836000000000001E-2</v>
      </c>
      <c r="M52" s="2">
        <f t="shared" si="24"/>
        <v>0.43436469029903191</v>
      </c>
      <c r="N52" s="2">
        <f t="shared" si="25"/>
        <v>0.46877567999999992</v>
      </c>
      <c r="O52" s="1">
        <f t="shared" si="26"/>
        <v>117193.92</v>
      </c>
      <c r="P52" s="1"/>
    </row>
    <row r="53" spans="1:16" x14ac:dyDescent="0.25">
      <c r="A53" s="1">
        <f t="shared" si="14"/>
        <v>1600.4</v>
      </c>
      <c r="B53" s="1">
        <f t="shared" si="15"/>
        <v>4108.5</v>
      </c>
      <c r="C53" s="1">
        <f t="shared" si="16"/>
        <v>12839.6</v>
      </c>
      <c r="D53" s="1">
        <f t="shared" si="17"/>
        <v>15673.92</v>
      </c>
      <c r="E53" s="1">
        <f t="shared" si="18"/>
        <v>70262.5</v>
      </c>
      <c r="F53" s="1">
        <f t="shared" si="19"/>
        <v>0</v>
      </c>
      <c r="G53" s="4">
        <v>255000</v>
      </c>
      <c r="H53" s="1">
        <f t="shared" si="6"/>
        <v>15209</v>
      </c>
      <c r="I53" s="1">
        <f t="shared" si="20"/>
        <v>239791</v>
      </c>
      <c r="J53" s="1">
        <f t="shared" si="21"/>
        <v>104484.92</v>
      </c>
      <c r="K53" s="4">
        <f t="shared" si="22"/>
        <v>135306.08000000002</v>
      </c>
      <c r="L53" s="2">
        <f t="shared" si="23"/>
        <v>5.9643137254901959E-2</v>
      </c>
      <c r="M53" s="2">
        <f t="shared" si="24"/>
        <v>0.43573328440183323</v>
      </c>
      <c r="N53" s="2">
        <f t="shared" si="25"/>
        <v>0.46938792156862741</v>
      </c>
      <c r="O53" s="1">
        <f t="shared" si="26"/>
        <v>119693.92</v>
      </c>
      <c r="P53" s="1"/>
    </row>
    <row r="54" spans="1:16" x14ac:dyDescent="0.25">
      <c r="A54" s="1">
        <f t="shared" ref="A54:A82" si="27">IF(I54&lt;=$W$42, 0, IF(I54&lt;=$W$43, (I54-$W$42)*$X$42, ($W$43-$W$42)*$X$42))</f>
        <v>1600.4</v>
      </c>
      <c r="B54" s="1">
        <f t="shared" ref="B54:B82" si="28">IF(I54&lt;=$W$43, 0, IF(I54&lt;=$W$44, (I54-$W$43)*$X$43, ($W$44-$W$43)*$X$43))</f>
        <v>4108.5</v>
      </c>
      <c r="C54" s="1">
        <f t="shared" ref="C54:C82" si="29">IF(I54&lt;=$W$44, 0, IF(I54&lt;=$W$45, (I54-$W$44)*$X$44, ($W$45-$W$44)*$X$44))</f>
        <v>12839.6</v>
      </c>
      <c r="D54" s="1">
        <f t="shared" ref="D54:D82" si="30">IF(I54&lt;=$W$45, 0, IF(I54&lt;=$W$46, (I54-$W$45)*$X$45, ($W$46-$W$45)*$X$45))</f>
        <v>15673.92</v>
      </c>
      <c r="E54" s="1">
        <f t="shared" ref="E54:E82" si="31">IF(I54&lt;=$W$46, 0, IF(I54&lt;=$W$47, (I54-$W$46)*$X$46, ($W$47-$W$46)*$X$46))</f>
        <v>72762.5</v>
      </c>
      <c r="F54" s="1">
        <f t="shared" ref="F54:F82" si="32">IF(I54&lt;=$W$47,0,(I54-$W$47)*$X$47)</f>
        <v>0</v>
      </c>
      <c r="G54" s="4">
        <v>260000</v>
      </c>
      <c r="H54" s="1">
        <f t="shared" si="6"/>
        <v>15209</v>
      </c>
      <c r="I54" s="1">
        <f t="shared" ref="I54:I82" si="33">G54-H54</f>
        <v>244791</v>
      </c>
      <c r="J54" s="1">
        <f t="shared" ref="J54:J82" si="34">SUM(A54:F54)</f>
        <v>106984.92</v>
      </c>
      <c r="K54" s="4">
        <f t="shared" ref="K54:K82" si="35">G54-H54-J54</f>
        <v>137806.08000000002</v>
      </c>
      <c r="L54" s="2">
        <f t="shared" ref="L54:L82" si="36">H54/G54</f>
        <v>5.8496153846153844E-2</v>
      </c>
      <c r="M54" s="2">
        <f t="shared" ref="M54:M82" si="37">J54/(G54-H54)</f>
        <v>0.43704596982732208</v>
      </c>
      <c r="N54" s="2">
        <f t="shared" ref="N54:N82" si="38">1-K54/G54</f>
        <v>0.46997661538461533</v>
      </c>
      <c r="O54" s="1">
        <f t="shared" ref="O54:O82" si="39">H54+J54</f>
        <v>122193.92</v>
      </c>
      <c r="P54" s="1"/>
    </row>
    <row r="55" spans="1:16" x14ac:dyDescent="0.25">
      <c r="A55" s="1">
        <f t="shared" si="27"/>
        <v>1600.4</v>
      </c>
      <c r="B55" s="1">
        <f t="shared" si="28"/>
        <v>4108.5</v>
      </c>
      <c r="C55" s="1">
        <f t="shared" si="29"/>
        <v>12839.6</v>
      </c>
      <c r="D55" s="1">
        <f t="shared" si="30"/>
        <v>15673.92</v>
      </c>
      <c r="E55" s="1">
        <f t="shared" si="31"/>
        <v>75262.5</v>
      </c>
      <c r="F55" s="1">
        <f t="shared" si="32"/>
        <v>0</v>
      </c>
      <c r="G55" s="4">
        <v>265000</v>
      </c>
      <c r="H55" s="1">
        <f t="shared" ref="H55:H66" si="40">IF(G55&gt;6000, MIN(G55*0.15, 15209), 0)</f>
        <v>15209</v>
      </c>
      <c r="I55" s="1">
        <f t="shared" si="33"/>
        <v>249791</v>
      </c>
      <c r="J55" s="1">
        <f t="shared" si="34"/>
        <v>109484.92</v>
      </c>
      <c r="K55" s="4">
        <f t="shared" si="35"/>
        <v>140306.08000000002</v>
      </c>
      <c r="L55" s="2">
        <f t="shared" si="36"/>
        <v>5.7392452830188678E-2</v>
      </c>
      <c r="M55" s="2">
        <f t="shared" si="37"/>
        <v>0.43830610390286279</v>
      </c>
      <c r="N55" s="2">
        <f t="shared" si="38"/>
        <v>0.4705430943396226</v>
      </c>
      <c r="O55" s="1">
        <f t="shared" si="39"/>
        <v>124693.92</v>
      </c>
      <c r="P55" s="1"/>
    </row>
    <row r="56" spans="1:16" x14ac:dyDescent="0.25">
      <c r="A56" s="1">
        <f t="shared" si="27"/>
        <v>1600.4</v>
      </c>
      <c r="B56" s="1">
        <f t="shared" si="28"/>
        <v>4108.5</v>
      </c>
      <c r="C56" s="1">
        <f t="shared" si="29"/>
        <v>12839.6</v>
      </c>
      <c r="D56" s="1">
        <f t="shared" si="30"/>
        <v>15673.92</v>
      </c>
      <c r="E56" s="1">
        <f t="shared" si="31"/>
        <v>77762.5</v>
      </c>
      <c r="F56" s="1">
        <f t="shared" si="32"/>
        <v>0</v>
      </c>
      <c r="G56" s="4">
        <v>270000</v>
      </c>
      <c r="H56" s="1">
        <f t="shared" si="40"/>
        <v>15209</v>
      </c>
      <c r="I56" s="1">
        <f t="shared" si="33"/>
        <v>254791</v>
      </c>
      <c r="J56" s="1">
        <f t="shared" si="34"/>
        <v>111984.92</v>
      </c>
      <c r="K56" s="4">
        <f t="shared" si="35"/>
        <v>142806.08000000002</v>
      </c>
      <c r="L56" s="2">
        <f t="shared" si="36"/>
        <v>5.6329629629629632E-2</v>
      </c>
      <c r="M56" s="2">
        <f t="shared" si="37"/>
        <v>0.43951678042003051</v>
      </c>
      <c r="N56" s="2">
        <f t="shared" si="38"/>
        <v>0.4710885925925925</v>
      </c>
      <c r="O56" s="1">
        <f t="shared" si="39"/>
        <v>127193.92</v>
      </c>
      <c r="P56" s="1"/>
    </row>
    <row r="57" spans="1:16" x14ac:dyDescent="0.25">
      <c r="A57" s="1">
        <f t="shared" si="27"/>
        <v>1600.4</v>
      </c>
      <c r="B57" s="1">
        <f t="shared" si="28"/>
        <v>4108.5</v>
      </c>
      <c r="C57" s="1">
        <f t="shared" si="29"/>
        <v>12839.6</v>
      </c>
      <c r="D57" s="1">
        <f t="shared" si="30"/>
        <v>15673.92</v>
      </c>
      <c r="E57" s="1">
        <f t="shared" si="31"/>
        <v>80262.5</v>
      </c>
      <c r="F57" s="1">
        <f t="shared" si="32"/>
        <v>0</v>
      </c>
      <c r="G57" s="4">
        <v>275000</v>
      </c>
      <c r="H57" s="1">
        <f t="shared" si="40"/>
        <v>15209</v>
      </c>
      <c r="I57" s="1">
        <f t="shared" si="33"/>
        <v>259791</v>
      </c>
      <c r="J57" s="1">
        <f t="shared" si="34"/>
        <v>114484.92</v>
      </c>
      <c r="K57" s="4">
        <f t="shared" si="35"/>
        <v>145306.08000000002</v>
      </c>
      <c r="L57" s="2">
        <f t="shared" si="36"/>
        <v>5.5305454545454547E-2</v>
      </c>
      <c r="M57" s="2">
        <f t="shared" si="37"/>
        <v>0.44068085499497672</v>
      </c>
      <c r="N57" s="2">
        <f t="shared" si="38"/>
        <v>0.47161425454545447</v>
      </c>
      <c r="O57" s="1">
        <f t="shared" si="39"/>
        <v>129693.92</v>
      </c>
      <c r="P57" s="1"/>
    </row>
    <row r="58" spans="1:16" x14ac:dyDescent="0.25">
      <c r="A58" s="1">
        <f t="shared" si="27"/>
        <v>1600.4</v>
      </c>
      <c r="B58" s="1">
        <f t="shared" si="28"/>
        <v>4108.5</v>
      </c>
      <c r="C58" s="1">
        <f t="shared" si="29"/>
        <v>12839.6</v>
      </c>
      <c r="D58" s="1">
        <f t="shared" si="30"/>
        <v>15673.92</v>
      </c>
      <c r="E58" s="1">
        <f t="shared" si="31"/>
        <v>82762.5</v>
      </c>
      <c r="F58" s="1">
        <f t="shared" si="32"/>
        <v>0</v>
      </c>
      <c r="G58" s="4">
        <v>280000</v>
      </c>
      <c r="H58" s="1">
        <f t="shared" si="40"/>
        <v>15209</v>
      </c>
      <c r="I58" s="1">
        <f t="shared" si="33"/>
        <v>264791</v>
      </c>
      <c r="J58" s="1">
        <f t="shared" si="34"/>
        <v>116984.92</v>
      </c>
      <c r="K58" s="4">
        <f t="shared" si="35"/>
        <v>147806.08000000002</v>
      </c>
      <c r="L58" s="2">
        <f t="shared" si="36"/>
        <v>5.431785714285714E-2</v>
      </c>
      <c r="M58" s="2">
        <f t="shared" si="37"/>
        <v>0.44180096755554382</v>
      </c>
      <c r="N58" s="2">
        <f t="shared" si="38"/>
        <v>0.47212114285714279</v>
      </c>
      <c r="O58" s="1">
        <f t="shared" si="39"/>
        <v>132193.91999999998</v>
      </c>
      <c r="P58" s="1"/>
    </row>
    <row r="59" spans="1:16" x14ac:dyDescent="0.25">
      <c r="A59" s="1">
        <f t="shared" si="27"/>
        <v>1600.4</v>
      </c>
      <c r="B59" s="1">
        <f t="shared" si="28"/>
        <v>4108.5</v>
      </c>
      <c r="C59" s="1">
        <f t="shared" si="29"/>
        <v>12839.6</v>
      </c>
      <c r="D59" s="1">
        <f t="shared" si="30"/>
        <v>15673.92</v>
      </c>
      <c r="E59" s="1">
        <f t="shared" si="31"/>
        <v>85262.5</v>
      </c>
      <c r="F59" s="1">
        <f t="shared" si="32"/>
        <v>0</v>
      </c>
      <c r="G59" s="4">
        <v>285000</v>
      </c>
      <c r="H59" s="1">
        <f t="shared" si="40"/>
        <v>15209</v>
      </c>
      <c r="I59" s="1">
        <f t="shared" si="33"/>
        <v>269791</v>
      </c>
      <c r="J59" s="1">
        <f t="shared" si="34"/>
        <v>119484.92</v>
      </c>
      <c r="K59" s="4">
        <f t="shared" si="35"/>
        <v>150306.08000000002</v>
      </c>
      <c r="L59" s="2">
        <f t="shared" si="36"/>
        <v>5.3364912280701754E-2</v>
      </c>
      <c r="M59" s="2">
        <f t="shared" si="37"/>
        <v>0.44287956232787601</v>
      </c>
      <c r="N59" s="2">
        <f t="shared" si="38"/>
        <v>0.47261024561403508</v>
      </c>
      <c r="O59" s="1">
        <f t="shared" si="39"/>
        <v>134693.91999999998</v>
      </c>
      <c r="P59" s="1"/>
    </row>
    <row r="60" spans="1:16" x14ac:dyDescent="0.25">
      <c r="A60" s="1">
        <f t="shared" si="27"/>
        <v>1600.4</v>
      </c>
      <c r="B60" s="1">
        <f t="shared" si="28"/>
        <v>4108.5</v>
      </c>
      <c r="C60" s="1">
        <f t="shared" si="29"/>
        <v>12839.6</v>
      </c>
      <c r="D60" s="1">
        <f t="shared" si="30"/>
        <v>15673.92</v>
      </c>
      <c r="E60" s="1">
        <f t="shared" si="31"/>
        <v>87762.5</v>
      </c>
      <c r="F60" s="1">
        <f t="shared" si="32"/>
        <v>0</v>
      </c>
      <c r="G60" s="4">
        <v>290000</v>
      </c>
      <c r="H60" s="1">
        <f t="shared" si="40"/>
        <v>15209</v>
      </c>
      <c r="I60" s="1">
        <f t="shared" si="33"/>
        <v>274791</v>
      </c>
      <c r="J60" s="1">
        <f t="shared" si="34"/>
        <v>121984.92</v>
      </c>
      <c r="K60" s="4">
        <f t="shared" si="35"/>
        <v>152806.08000000002</v>
      </c>
      <c r="L60" s="2">
        <f t="shared" si="36"/>
        <v>5.2444827586206895E-2</v>
      </c>
      <c r="M60" s="2">
        <f t="shared" si="37"/>
        <v>0.44391890564101444</v>
      </c>
      <c r="N60" s="2">
        <f t="shared" si="38"/>
        <v>0.47308248275862064</v>
      </c>
      <c r="O60" s="1">
        <f t="shared" si="39"/>
        <v>137193.91999999998</v>
      </c>
      <c r="P60" s="1"/>
    </row>
    <row r="61" spans="1:16" x14ac:dyDescent="0.25">
      <c r="A61" s="1">
        <f t="shared" si="27"/>
        <v>1600.4</v>
      </c>
      <c r="B61" s="1">
        <f t="shared" si="28"/>
        <v>4108.5</v>
      </c>
      <c r="C61" s="1">
        <f t="shared" si="29"/>
        <v>12839.6</v>
      </c>
      <c r="D61" s="1">
        <f t="shared" si="30"/>
        <v>15673.92</v>
      </c>
      <c r="E61" s="1">
        <f t="shared" si="31"/>
        <v>90262.5</v>
      </c>
      <c r="F61" s="1">
        <f t="shared" si="32"/>
        <v>0</v>
      </c>
      <c r="G61" s="4">
        <v>295000</v>
      </c>
      <c r="H61" s="1">
        <f t="shared" si="40"/>
        <v>15209</v>
      </c>
      <c r="I61" s="1">
        <f t="shared" si="33"/>
        <v>279791</v>
      </c>
      <c r="J61" s="1">
        <f t="shared" si="34"/>
        <v>124484.92</v>
      </c>
      <c r="K61" s="4">
        <f t="shared" si="35"/>
        <v>155306.08000000002</v>
      </c>
      <c r="L61" s="2">
        <f t="shared" si="36"/>
        <v>5.1555932203389832E-2</v>
      </c>
      <c r="M61" s="2">
        <f t="shared" si="37"/>
        <v>0.44492110182243172</v>
      </c>
      <c r="N61" s="2">
        <f t="shared" si="38"/>
        <v>0.47353871186440677</v>
      </c>
      <c r="O61" s="1">
        <f t="shared" si="39"/>
        <v>139693.91999999998</v>
      </c>
      <c r="P61" s="1"/>
    </row>
    <row r="62" spans="1:16" x14ac:dyDescent="0.25">
      <c r="A62" s="1">
        <f t="shared" si="27"/>
        <v>1600.4</v>
      </c>
      <c r="B62" s="1">
        <f t="shared" si="28"/>
        <v>4108.5</v>
      </c>
      <c r="C62" s="1">
        <f t="shared" si="29"/>
        <v>12839.6</v>
      </c>
      <c r="D62" s="1">
        <f t="shared" si="30"/>
        <v>15673.92</v>
      </c>
      <c r="E62" s="1">
        <f t="shared" si="31"/>
        <v>92762.5</v>
      </c>
      <c r="F62" s="1">
        <f t="shared" si="32"/>
        <v>0</v>
      </c>
      <c r="G62" s="4">
        <v>300000</v>
      </c>
      <c r="H62" s="1">
        <f t="shared" si="40"/>
        <v>15209</v>
      </c>
      <c r="I62" s="1">
        <f t="shared" si="33"/>
        <v>284791</v>
      </c>
      <c r="J62" s="1">
        <f t="shared" si="34"/>
        <v>126984.92</v>
      </c>
      <c r="K62" s="4">
        <f t="shared" si="35"/>
        <v>157806.08000000002</v>
      </c>
      <c r="L62" s="2">
        <f t="shared" si="36"/>
        <v>5.0696666666666668E-2</v>
      </c>
      <c r="M62" s="2">
        <f t="shared" si="37"/>
        <v>0.44588810741912488</v>
      </c>
      <c r="N62" s="2">
        <f t="shared" si="38"/>
        <v>0.47397973333333332</v>
      </c>
      <c r="O62" s="1">
        <f t="shared" si="39"/>
        <v>142193.91999999998</v>
      </c>
      <c r="P62" s="1"/>
    </row>
    <row r="63" spans="1:16" x14ac:dyDescent="0.25">
      <c r="A63" s="1">
        <f t="shared" si="27"/>
        <v>1600.4</v>
      </c>
      <c r="B63" s="1">
        <f t="shared" si="28"/>
        <v>4108.5</v>
      </c>
      <c r="C63" s="1">
        <f t="shared" si="29"/>
        <v>12839.6</v>
      </c>
      <c r="D63" s="1">
        <f t="shared" si="30"/>
        <v>15673.92</v>
      </c>
      <c r="E63" s="1">
        <f t="shared" si="31"/>
        <v>95262.5</v>
      </c>
      <c r="F63" s="1">
        <f t="shared" si="32"/>
        <v>0</v>
      </c>
      <c r="G63" s="4">
        <v>305000</v>
      </c>
      <c r="H63" s="1">
        <f t="shared" si="40"/>
        <v>15209</v>
      </c>
      <c r="I63" s="1">
        <f t="shared" si="33"/>
        <v>289791</v>
      </c>
      <c r="J63" s="1">
        <f t="shared" si="34"/>
        <v>129484.92</v>
      </c>
      <c r="K63" s="4">
        <f t="shared" si="35"/>
        <v>160306.08000000002</v>
      </c>
      <c r="L63" s="2">
        <f t="shared" si="36"/>
        <v>4.9865573770491806E-2</v>
      </c>
      <c r="M63" s="2">
        <f t="shared" si="37"/>
        <v>0.44682174394649937</v>
      </c>
      <c r="N63" s="2">
        <f t="shared" si="38"/>
        <v>0.47440629508196719</v>
      </c>
      <c r="O63" s="1">
        <f t="shared" si="39"/>
        <v>144693.91999999998</v>
      </c>
      <c r="P63" s="1"/>
    </row>
    <row r="64" spans="1:16" x14ac:dyDescent="0.25">
      <c r="A64" s="1">
        <f t="shared" si="27"/>
        <v>1600.4</v>
      </c>
      <c r="B64" s="1">
        <f t="shared" si="28"/>
        <v>4108.5</v>
      </c>
      <c r="C64" s="1">
        <f t="shared" si="29"/>
        <v>12839.6</v>
      </c>
      <c r="D64" s="1">
        <f t="shared" si="30"/>
        <v>15673.92</v>
      </c>
      <c r="E64" s="1">
        <f t="shared" si="31"/>
        <v>97762.5</v>
      </c>
      <c r="F64" s="1">
        <f t="shared" si="32"/>
        <v>0</v>
      </c>
      <c r="G64" s="4">
        <v>310000</v>
      </c>
      <c r="H64" s="1">
        <f t="shared" si="40"/>
        <v>15209</v>
      </c>
      <c r="I64" s="1">
        <f t="shared" si="33"/>
        <v>294791</v>
      </c>
      <c r="J64" s="1">
        <f t="shared" si="34"/>
        <v>131984.91999999998</v>
      </c>
      <c r="K64" s="4">
        <f t="shared" si="35"/>
        <v>162806.08000000002</v>
      </c>
      <c r="L64" s="2">
        <f t="shared" si="36"/>
        <v>4.9061290322580643E-2</v>
      </c>
      <c r="M64" s="2">
        <f t="shared" si="37"/>
        <v>0.44772370933983729</v>
      </c>
      <c r="N64" s="2">
        <f t="shared" si="38"/>
        <v>0.47481909677419354</v>
      </c>
      <c r="O64" s="1">
        <f t="shared" si="39"/>
        <v>147193.91999999998</v>
      </c>
      <c r="P64" s="1"/>
    </row>
    <row r="65" spans="1:16" x14ac:dyDescent="0.25">
      <c r="A65" s="1">
        <f t="shared" si="27"/>
        <v>1600.4</v>
      </c>
      <c r="B65" s="1">
        <f t="shared" si="28"/>
        <v>4108.5</v>
      </c>
      <c r="C65" s="1">
        <f t="shared" si="29"/>
        <v>12839.6</v>
      </c>
      <c r="D65" s="1">
        <f t="shared" si="30"/>
        <v>15673.92</v>
      </c>
      <c r="E65" s="1">
        <f t="shared" si="31"/>
        <v>100262.5</v>
      </c>
      <c r="F65" s="1">
        <f t="shared" si="32"/>
        <v>0</v>
      </c>
      <c r="G65" s="4">
        <v>315000</v>
      </c>
      <c r="H65" s="1">
        <f t="shared" si="40"/>
        <v>15209</v>
      </c>
      <c r="I65" s="1">
        <f t="shared" si="33"/>
        <v>299791</v>
      </c>
      <c r="J65" s="1">
        <f t="shared" si="34"/>
        <v>134484.91999999998</v>
      </c>
      <c r="K65" s="4">
        <f t="shared" si="35"/>
        <v>165306.08000000002</v>
      </c>
      <c r="L65" s="2">
        <f t="shared" si="36"/>
        <v>4.8282539682539684E-2</v>
      </c>
      <c r="M65" s="2">
        <f t="shared" si="37"/>
        <v>0.44859558825982093</v>
      </c>
      <c r="N65" s="2">
        <f t="shared" si="38"/>
        <v>0.47521879365079356</v>
      </c>
      <c r="O65" s="1">
        <f t="shared" si="39"/>
        <v>149693.91999999998</v>
      </c>
      <c r="P65" s="1"/>
    </row>
    <row r="66" spans="1:16" x14ac:dyDescent="0.25">
      <c r="A66" s="1">
        <f t="shared" si="27"/>
        <v>1600.4</v>
      </c>
      <c r="B66" s="1">
        <f t="shared" si="28"/>
        <v>4108.5</v>
      </c>
      <c r="C66" s="1">
        <f t="shared" si="29"/>
        <v>12839.6</v>
      </c>
      <c r="D66" s="1">
        <f t="shared" si="30"/>
        <v>15673.92</v>
      </c>
      <c r="E66" s="1">
        <f t="shared" si="31"/>
        <v>102762.5</v>
      </c>
      <c r="F66" s="1">
        <f t="shared" si="32"/>
        <v>0</v>
      </c>
      <c r="G66" s="4">
        <v>320000</v>
      </c>
      <c r="H66" s="1">
        <f t="shared" si="40"/>
        <v>15209</v>
      </c>
      <c r="I66" s="1">
        <f t="shared" si="33"/>
        <v>304791</v>
      </c>
      <c r="J66" s="1">
        <f t="shared" si="34"/>
        <v>136984.91999999998</v>
      </c>
      <c r="K66" s="4">
        <f t="shared" si="35"/>
        <v>167806.08000000002</v>
      </c>
      <c r="L66" s="2">
        <f t="shared" si="36"/>
        <v>4.7528124999999997E-2</v>
      </c>
      <c r="M66" s="2">
        <f t="shared" si="37"/>
        <v>0.4494388613837022</v>
      </c>
      <c r="N66" s="2">
        <f t="shared" si="38"/>
        <v>0.47560599999999997</v>
      </c>
      <c r="O66" s="1">
        <f t="shared" si="39"/>
        <v>152193.91999999998</v>
      </c>
      <c r="P66" s="1"/>
    </row>
    <row r="67" spans="1:16" x14ac:dyDescent="0.25">
      <c r="A67" s="1">
        <f t="shared" si="27"/>
        <v>1600.4</v>
      </c>
      <c r="B67" s="1">
        <f t="shared" si="28"/>
        <v>4108.5</v>
      </c>
      <c r="C67" s="1">
        <f t="shared" si="29"/>
        <v>12839.6</v>
      </c>
      <c r="D67" s="1">
        <f t="shared" si="30"/>
        <v>15673.92</v>
      </c>
      <c r="E67" s="1">
        <f t="shared" si="31"/>
        <v>105262.5</v>
      </c>
      <c r="F67" s="1">
        <f t="shared" si="32"/>
        <v>0</v>
      </c>
      <c r="G67" s="4">
        <v>325000</v>
      </c>
      <c r="H67" s="1">
        <f t="shared" ref="H67:H113" si="41">IF(G67&gt;6000, MIN(G67*0.15, 15209), 0)</f>
        <v>15209</v>
      </c>
      <c r="I67" s="1">
        <f t="shared" si="33"/>
        <v>309791</v>
      </c>
      <c r="J67" s="1">
        <f t="shared" si="34"/>
        <v>139484.91999999998</v>
      </c>
      <c r="K67" s="4">
        <f t="shared" si="35"/>
        <v>170306.08000000002</v>
      </c>
      <c r="L67" s="2">
        <f t="shared" si="36"/>
        <v>4.6796923076923076E-2</v>
      </c>
      <c r="M67" s="2">
        <f t="shared" si="37"/>
        <v>0.45025491379672095</v>
      </c>
      <c r="N67" s="2">
        <f t="shared" si="38"/>
        <v>0.47598129230769226</v>
      </c>
      <c r="O67" s="1">
        <f t="shared" si="39"/>
        <v>154693.91999999998</v>
      </c>
      <c r="P67" s="1"/>
    </row>
    <row r="68" spans="1:16" x14ac:dyDescent="0.25">
      <c r="A68" s="1">
        <f t="shared" si="27"/>
        <v>1600.4</v>
      </c>
      <c r="B68" s="1">
        <f t="shared" si="28"/>
        <v>4108.5</v>
      </c>
      <c r="C68" s="1">
        <f t="shared" si="29"/>
        <v>12839.6</v>
      </c>
      <c r="D68" s="1">
        <f t="shared" si="30"/>
        <v>15673.92</v>
      </c>
      <c r="E68" s="1">
        <f t="shared" si="31"/>
        <v>107762.5</v>
      </c>
      <c r="F68" s="1">
        <f t="shared" si="32"/>
        <v>0</v>
      </c>
      <c r="G68" s="4">
        <v>330000</v>
      </c>
      <c r="H68" s="1">
        <f t="shared" si="41"/>
        <v>15209</v>
      </c>
      <c r="I68" s="1">
        <f t="shared" si="33"/>
        <v>314791</v>
      </c>
      <c r="J68" s="1">
        <f t="shared" si="34"/>
        <v>141984.91999999998</v>
      </c>
      <c r="K68" s="4">
        <f t="shared" si="35"/>
        <v>172806.08000000002</v>
      </c>
      <c r="L68" s="2">
        <f t="shared" si="36"/>
        <v>4.6087878787878789E-2</v>
      </c>
      <c r="M68" s="2">
        <f t="shared" si="37"/>
        <v>0.45104504258380951</v>
      </c>
      <c r="N68" s="2">
        <f t="shared" si="38"/>
        <v>0.47634521212121206</v>
      </c>
      <c r="O68" s="1">
        <f t="shared" si="39"/>
        <v>157193.91999999998</v>
      </c>
      <c r="P68" s="1"/>
    </row>
    <row r="69" spans="1:16" x14ac:dyDescent="0.25">
      <c r="A69" s="1">
        <f t="shared" si="27"/>
        <v>1600.4</v>
      </c>
      <c r="B69" s="1">
        <f t="shared" si="28"/>
        <v>4108.5</v>
      </c>
      <c r="C69" s="1">
        <f t="shared" si="29"/>
        <v>12839.6</v>
      </c>
      <c r="D69" s="1">
        <f t="shared" si="30"/>
        <v>15673.92</v>
      </c>
      <c r="E69" s="1">
        <f t="shared" si="31"/>
        <v>110262.5</v>
      </c>
      <c r="F69" s="1">
        <f t="shared" si="32"/>
        <v>0</v>
      </c>
      <c r="G69" s="4">
        <v>335000</v>
      </c>
      <c r="H69" s="1">
        <f t="shared" si="41"/>
        <v>15209</v>
      </c>
      <c r="I69" s="1">
        <f t="shared" si="33"/>
        <v>319791</v>
      </c>
      <c r="J69" s="1">
        <f t="shared" si="34"/>
        <v>144484.91999999998</v>
      </c>
      <c r="K69" s="4">
        <f t="shared" si="35"/>
        <v>175306.08000000002</v>
      </c>
      <c r="L69" s="2">
        <f t="shared" si="36"/>
        <v>4.5400000000000003E-2</v>
      </c>
      <c r="M69" s="2">
        <f t="shared" si="37"/>
        <v>0.45181046370910999</v>
      </c>
      <c r="N69" s="2">
        <f t="shared" si="38"/>
        <v>0.47669826865671638</v>
      </c>
      <c r="O69" s="1">
        <f t="shared" si="39"/>
        <v>159693.91999999998</v>
      </c>
      <c r="P69" s="1"/>
    </row>
    <row r="70" spans="1:16" x14ac:dyDescent="0.25">
      <c r="A70" s="1">
        <f t="shared" si="27"/>
        <v>1600.4</v>
      </c>
      <c r="B70" s="1">
        <f t="shared" si="28"/>
        <v>4108.5</v>
      </c>
      <c r="C70" s="1">
        <f t="shared" si="29"/>
        <v>12839.6</v>
      </c>
      <c r="D70" s="1">
        <f t="shared" si="30"/>
        <v>15673.92</v>
      </c>
      <c r="E70" s="1">
        <f t="shared" si="31"/>
        <v>112762.5</v>
      </c>
      <c r="F70" s="1">
        <f t="shared" si="32"/>
        <v>0</v>
      </c>
      <c r="G70" s="4">
        <v>340000</v>
      </c>
      <c r="H70" s="1">
        <f t="shared" si="41"/>
        <v>15209</v>
      </c>
      <c r="I70" s="1">
        <f t="shared" si="33"/>
        <v>324791</v>
      </c>
      <c r="J70" s="1">
        <f t="shared" si="34"/>
        <v>146984.91999999998</v>
      </c>
      <c r="K70" s="4">
        <f t="shared" si="35"/>
        <v>177806.08000000002</v>
      </c>
      <c r="L70" s="2">
        <f t="shared" si="36"/>
        <v>4.4732352941176473E-2</v>
      </c>
      <c r="M70" s="2">
        <f t="shared" si="37"/>
        <v>0.45255231826005027</v>
      </c>
      <c r="N70" s="2">
        <f t="shared" si="38"/>
        <v>0.47704094117647056</v>
      </c>
      <c r="O70" s="1">
        <f t="shared" si="39"/>
        <v>162193.91999999998</v>
      </c>
      <c r="P70" s="1"/>
    </row>
    <row r="71" spans="1:16" x14ac:dyDescent="0.25">
      <c r="A71" s="1">
        <f t="shared" si="27"/>
        <v>1600.4</v>
      </c>
      <c r="B71" s="1">
        <f t="shared" si="28"/>
        <v>4108.5</v>
      </c>
      <c r="C71" s="1">
        <f t="shared" si="29"/>
        <v>12839.6</v>
      </c>
      <c r="D71" s="1">
        <f t="shared" si="30"/>
        <v>15673.92</v>
      </c>
      <c r="E71" s="1">
        <f t="shared" si="31"/>
        <v>115262.5</v>
      </c>
      <c r="F71" s="1">
        <f t="shared" si="32"/>
        <v>0</v>
      </c>
      <c r="G71" s="4">
        <v>345000</v>
      </c>
      <c r="H71" s="1">
        <f t="shared" si="41"/>
        <v>15209</v>
      </c>
      <c r="I71" s="1">
        <f t="shared" si="33"/>
        <v>329791</v>
      </c>
      <c r="J71" s="1">
        <f t="shared" si="34"/>
        <v>149484.91999999998</v>
      </c>
      <c r="K71" s="4">
        <f t="shared" si="35"/>
        <v>180306.08000000002</v>
      </c>
      <c r="L71" s="2">
        <f t="shared" si="36"/>
        <v>4.4084057971014494E-2</v>
      </c>
      <c r="M71" s="2">
        <f t="shared" si="37"/>
        <v>0.45327167812341751</v>
      </c>
      <c r="N71" s="2">
        <f t="shared" si="38"/>
        <v>0.47737368115942025</v>
      </c>
      <c r="O71" s="1">
        <f t="shared" si="39"/>
        <v>164693.91999999998</v>
      </c>
      <c r="P71" s="1"/>
    </row>
    <row r="72" spans="1:16" x14ac:dyDescent="0.25">
      <c r="A72" s="1">
        <f t="shared" si="27"/>
        <v>1600.4</v>
      </c>
      <c r="B72" s="1">
        <f t="shared" si="28"/>
        <v>4108.5</v>
      </c>
      <c r="C72" s="1">
        <f t="shared" si="29"/>
        <v>12839.6</v>
      </c>
      <c r="D72" s="1">
        <f t="shared" si="30"/>
        <v>15673.92</v>
      </c>
      <c r="E72" s="1">
        <f t="shared" si="31"/>
        <v>117762.5</v>
      </c>
      <c r="F72" s="1">
        <f t="shared" si="32"/>
        <v>0</v>
      </c>
      <c r="G72" s="4">
        <v>350000</v>
      </c>
      <c r="H72" s="1">
        <f t="shared" si="41"/>
        <v>15209</v>
      </c>
      <c r="I72" s="1">
        <f t="shared" si="33"/>
        <v>334791</v>
      </c>
      <c r="J72" s="1">
        <f t="shared" si="34"/>
        <v>151984.91999999998</v>
      </c>
      <c r="K72" s="4">
        <f t="shared" si="35"/>
        <v>182806.08000000002</v>
      </c>
      <c r="L72" s="2">
        <f t="shared" si="36"/>
        <v>4.3454285714285716E-2</v>
      </c>
      <c r="M72" s="2">
        <f t="shared" si="37"/>
        <v>0.45396955115280874</v>
      </c>
      <c r="N72" s="2">
        <f t="shared" si="38"/>
        <v>0.47769691428571426</v>
      </c>
      <c r="O72" s="1">
        <f t="shared" si="39"/>
        <v>167193.91999999998</v>
      </c>
      <c r="P72" s="1"/>
    </row>
    <row r="73" spans="1:16" x14ac:dyDescent="0.25">
      <c r="A73" s="1">
        <f t="shared" si="27"/>
        <v>1600.4</v>
      </c>
      <c r="B73" s="1">
        <f t="shared" si="28"/>
        <v>4108.5</v>
      </c>
      <c r="C73" s="1">
        <f t="shared" si="29"/>
        <v>12839.6</v>
      </c>
      <c r="D73" s="1">
        <f t="shared" si="30"/>
        <v>15673.92</v>
      </c>
      <c r="E73" s="1">
        <f t="shared" si="31"/>
        <v>120262.5</v>
      </c>
      <c r="F73" s="1">
        <f t="shared" si="32"/>
        <v>0</v>
      </c>
      <c r="G73" s="4">
        <v>355000</v>
      </c>
      <c r="H73" s="1">
        <f t="shared" si="41"/>
        <v>15209</v>
      </c>
      <c r="I73" s="1">
        <f t="shared" si="33"/>
        <v>339791</v>
      </c>
      <c r="J73" s="1">
        <f t="shared" si="34"/>
        <v>154484.91999999998</v>
      </c>
      <c r="K73" s="4">
        <f t="shared" si="35"/>
        <v>185306.08000000002</v>
      </c>
      <c r="L73" s="2">
        <f t="shared" si="36"/>
        <v>4.2842253521126764E-2</v>
      </c>
      <c r="M73" s="2">
        <f t="shared" si="37"/>
        <v>0.45464688587984964</v>
      </c>
      <c r="N73" s="2">
        <f t="shared" si="38"/>
        <v>0.47801104225352109</v>
      </c>
      <c r="O73" s="1">
        <f t="shared" si="39"/>
        <v>169693.91999999998</v>
      </c>
      <c r="P73" s="1"/>
    </row>
    <row r="74" spans="1:16" x14ac:dyDescent="0.25">
      <c r="A74" s="1">
        <f t="shared" si="27"/>
        <v>1600.4</v>
      </c>
      <c r="B74" s="1">
        <f t="shared" si="28"/>
        <v>4108.5</v>
      </c>
      <c r="C74" s="1">
        <f t="shared" si="29"/>
        <v>12839.6</v>
      </c>
      <c r="D74" s="1">
        <f t="shared" si="30"/>
        <v>15673.92</v>
      </c>
      <c r="E74" s="1">
        <f t="shared" si="31"/>
        <v>122762.5</v>
      </c>
      <c r="F74" s="1">
        <f t="shared" si="32"/>
        <v>0</v>
      </c>
      <c r="G74" s="4">
        <v>360000</v>
      </c>
      <c r="H74" s="1">
        <f t="shared" si="41"/>
        <v>15209</v>
      </c>
      <c r="I74" s="1">
        <f t="shared" si="33"/>
        <v>344791</v>
      </c>
      <c r="J74" s="1">
        <f t="shared" si="34"/>
        <v>156984.91999999998</v>
      </c>
      <c r="K74" s="4">
        <f t="shared" si="35"/>
        <v>187806.08000000002</v>
      </c>
      <c r="L74" s="2">
        <f t="shared" si="36"/>
        <v>4.2247222222222221E-2</v>
      </c>
      <c r="M74" s="2">
        <f t="shared" si="37"/>
        <v>0.45530457581549399</v>
      </c>
      <c r="N74" s="2">
        <f t="shared" si="38"/>
        <v>0.47831644444444443</v>
      </c>
      <c r="O74" s="1">
        <f t="shared" si="39"/>
        <v>172193.91999999998</v>
      </c>
      <c r="P74" s="1"/>
    </row>
    <row r="75" spans="1:16" x14ac:dyDescent="0.25">
      <c r="A75" s="1">
        <f t="shared" si="27"/>
        <v>1600.4</v>
      </c>
      <c r="B75" s="1">
        <f t="shared" si="28"/>
        <v>4108.5</v>
      </c>
      <c r="C75" s="1">
        <f t="shared" si="29"/>
        <v>12839.6</v>
      </c>
      <c r="D75" s="1">
        <f t="shared" si="30"/>
        <v>15673.92</v>
      </c>
      <c r="E75" s="1">
        <f t="shared" si="31"/>
        <v>125262.5</v>
      </c>
      <c r="F75" s="1">
        <f t="shared" si="32"/>
        <v>0</v>
      </c>
      <c r="G75" s="4">
        <v>365000</v>
      </c>
      <c r="H75" s="1">
        <f t="shared" si="41"/>
        <v>15209</v>
      </c>
      <c r="I75" s="1">
        <f t="shared" si="33"/>
        <v>349791</v>
      </c>
      <c r="J75" s="1">
        <f t="shared" si="34"/>
        <v>159484.91999999998</v>
      </c>
      <c r="K75" s="4">
        <f t="shared" si="35"/>
        <v>190306.08000000002</v>
      </c>
      <c r="L75" s="2">
        <f t="shared" si="36"/>
        <v>4.1668493150684931E-2</v>
      </c>
      <c r="M75" s="2">
        <f t="shared" si="37"/>
        <v>0.45594346338241976</v>
      </c>
      <c r="N75" s="2">
        <f t="shared" si="38"/>
        <v>0.47861347945205479</v>
      </c>
      <c r="O75" s="1">
        <f t="shared" si="39"/>
        <v>174693.91999999998</v>
      </c>
      <c r="P75" s="1"/>
    </row>
    <row r="76" spans="1:16" x14ac:dyDescent="0.25">
      <c r="A76" s="1">
        <f t="shared" si="27"/>
        <v>1600.4</v>
      </c>
      <c r="B76" s="1">
        <f t="shared" si="28"/>
        <v>4108.5</v>
      </c>
      <c r="C76" s="1">
        <f t="shared" si="29"/>
        <v>12839.6</v>
      </c>
      <c r="D76" s="1">
        <f t="shared" si="30"/>
        <v>15673.92</v>
      </c>
      <c r="E76" s="1">
        <f t="shared" si="31"/>
        <v>127762.5</v>
      </c>
      <c r="F76" s="1">
        <f t="shared" si="32"/>
        <v>0</v>
      </c>
      <c r="G76" s="4">
        <v>370000</v>
      </c>
      <c r="H76" s="1">
        <f t="shared" si="41"/>
        <v>15209</v>
      </c>
      <c r="I76" s="1">
        <f t="shared" si="33"/>
        <v>354791</v>
      </c>
      <c r="J76" s="1">
        <f t="shared" si="34"/>
        <v>161984.91999999998</v>
      </c>
      <c r="K76" s="4">
        <f t="shared" si="35"/>
        <v>192806.08000000002</v>
      </c>
      <c r="L76" s="2">
        <f t="shared" si="36"/>
        <v>4.1105405405405408E-2</v>
      </c>
      <c r="M76" s="2">
        <f t="shared" si="37"/>
        <v>0.45656434351491437</v>
      </c>
      <c r="N76" s="2">
        <f t="shared" si="38"/>
        <v>0.47890248648648648</v>
      </c>
      <c r="O76" s="1">
        <f t="shared" si="39"/>
        <v>177193.91999999998</v>
      </c>
      <c r="P76" s="1"/>
    </row>
    <row r="77" spans="1:16" x14ac:dyDescent="0.25">
      <c r="A77" s="1">
        <f t="shared" si="27"/>
        <v>1600.4</v>
      </c>
      <c r="B77" s="1">
        <f t="shared" si="28"/>
        <v>4108.5</v>
      </c>
      <c r="C77" s="1">
        <f t="shared" si="29"/>
        <v>12839.6</v>
      </c>
      <c r="D77" s="1">
        <f t="shared" si="30"/>
        <v>15673.92</v>
      </c>
      <c r="E77" s="1">
        <f t="shared" si="31"/>
        <v>130262.5</v>
      </c>
      <c r="F77" s="1">
        <f t="shared" si="32"/>
        <v>0</v>
      </c>
      <c r="G77" s="4">
        <v>375000</v>
      </c>
      <c r="H77" s="1">
        <f t="shared" si="41"/>
        <v>15209</v>
      </c>
      <c r="I77" s="1">
        <f t="shared" si="33"/>
        <v>359791</v>
      </c>
      <c r="J77" s="1">
        <f t="shared" si="34"/>
        <v>164484.91999999998</v>
      </c>
      <c r="K77" s="4">
        <f t="shared" si="35"/>
        <v>195306.08000000002</v>
      </c>
      <c r="L77" s="2">
        <f t="shared" si="36"/>
        <v>4.0557333333333334E-2</v>
      </c>
      <c r="M77" s="2">
        <f t="shared" si="37"/>
        <v>0.45716796695859535</v>
      </c>
      <c r="N77" s="2">
        <f t="shared" si="38"/>
        <v>0.47918378666666661</v>
      </c>
      <c r="O77" s="1">
        <f t="shared" si="39"/>
        <v>179693.91999999998</v>
      </c>
      <c r="P77" s="1"/>
    </row>
    <row r="78" spans="1:16" x14ac:dyDescent="0.25">
      <c r="A78" s="1">
        <f t="shared" si="27"/>
        <v>1600.4</v>
      </c>
      <c r="B78" s="1">
        <f t="shared" si="28"/>
        <v>4108.5</v>
      </c>
      <c r="C78" s="1">
        <f t="shared" si="29"/>
        <v>12839.6</v>
      </c>
      <c r="D78" s="1">
        <f t="shared" si="30"/>
        <v>15673.92</v>
      </c>
      <c r="E78" s="1">
        <f t="shared" si="31"/>
        <v>132762.5</v>
      </c>
      <c r="F78" s="1">
        <f t="shared" si="32"/>
        <v>0</v>
      </c>
      <c r="G78" s="4">
        <v>380000</v>
      </c>
      <c r="H78" s="1">
        <f t="shared" si="41"/>
        <v>15209</v>
      </c>
      <c r="I78" s="1">
        <f t="shared" si="33"/>
        <v>364791</v>
      </c>
      <c r="J78" s="1">
        <f t="shared" si="34"/>
        <v>166984.91999999998</v>
      </c>
      <c r="K78" s="4">
        <f t="shared" si="35"/>
        <v>197806.08000000002</v>
      </c>
      <c r="L78" s="2">
        <f t="shared" si="36"/>
        <v>4.0023684210526315E-2</v>
      </c>
      <c r="M78" s="2">
        <f t="shared" si="37"/>
        <v>0.45775504329876554</v>
      </c>
      <c r="N78" s="2">
        <f t="shared" si="38"/>
        <v>0.47945768421052626</v>
      </c>
      <c r="O78" s="1">
        <f t="shared" si="39"/>
        <v>182193.91999999998</v>
      </c>
      <c r="P78" s="1"/>
    </row>
    <row r="79" spans="1:16" x14ac:dyDescent="0.25">
      <c r="A79" s="1">
        <f t="shared" si="27"/>
        <v>1600.4</v>
      </c>
      <c r="B79" s="1">
        <f t="shared" si="28"/>
        <v>4108.5</v>
      </c>
      <c r="C79" s="1">
        <f t="shared" si="29"/>
        <v>12839.6</v>
      </c>
      <c r="D79" s="1">
        <f t="shared" si="30"/>
        <v>15673.92</v>
      </c>
      <c r="E79" s="1">
        <f t="shared" si="31"/>
        <v>135262.5</v>
      </c>
      <c r="F79" s="1">
        <f t="shared" si="32"/>
        <v>0</v>
      </c>
      <c r="G79" s="4">
        <v>385000</v>
      </c>
      <c r="H79" s="1">
        <f t="shared" si="41"/>
        <v>15209</v>
      </c>
      <c r="I79" s="1">
        <f t="shared" si="33"/>
        <v>369791</v>
      </c>
      <c r="J79" s="1">
        <f t="shared" si="34"/>
        <v>169484.91999999998</v>
      </c>
      <c r="K79" s="4">
        <f t="shared" si="35"/>
        <v>200306.08000000002</v>
      </c>
      <c r="L79" s="2">
        <f t="shared" si="36"/>
        <v>3.9503896103896104E-2</v>
      </c>
      <c r="M79" s="2">
        <f t="shared" si="37"/>
        <v>0.45832624374308728</v>
      </c>
      <c r="N79" s="2">
        <f t="shared" si="38"/>
        <v>0.47972446753246745</v>
      </c>
      <c r="O79" s="1">
        <f t="shared" si="39"/>
        <v>184693.91999999998</v>
      </c>
      <c r="P79" s="1"/>
    </row>
    <row r="80" spans="1:16" x14ac:dyDescent="0.25">
      <c r="A80" s="1">
        <f t="shared" si="27"/>
        <v>1600.4</v>
      </c>
      <c r="B80" s="1">
        <f t="shared" si="28"/>
        <v>4108.5</v>
      </c>
      <c r="C80" s="1">
        <f t="shared" si="29"/>
        <v>12839.6</v>
      </c>
      <c r="D80" s="1">
        <f t="shared" si="30"/>
        <v>15673.92</v>
      </c>
      <c r="E80" s="1">
        <f t="shared" si="31"/>
        <v>137762.5</v>
      </c>
      <c r="F80" s="1">
        <f t="shared" si="32"/>
        <v>0</v>
      </c>
      <c r="G80" s="4">
        <v>390000</v>
      </c>
      <c r="H80" s="1">
        <f t="shared" si="41"/>
        <v>15209</v>
      </c>
      <c r="I80" s="1">
        <f t="shared" si="33"/>
        <v>374791</v>
      </c>
      <c r="J80" s="1">
        <f t="shared" si="34"/>
        <v>171984.91999999998</v>
      </c>
      <c r="K80" s="4">
        <f t="shared" si="35"/>
        <v>202806.08000000002</v>
      </c>
      <c r="L80" s="2">
        <f t="shared" si="36"/>
        <v>3.89974358974359E-2</v>
      </c>
      <c r="M80" s="2">
        <f t="shared" si="37"/>
        <v>0.45888220368151844</v>
      </c>
      <c r="N80" s="2">
        <f t="shared" si="38"/>
        <v>0.47998441025641025</v>
      </c>
      <c r="O80" s="1">
        <f t="shared" si="39"/>
        <v>187193.91999999998</v>
      </c>
      <c r="P80" s="1"/>
    </row>
    <row r="81" spans="1:16" x14ac:dyDescent="0.25">
      <c r="A81" s="1">
        <f t="shared" si="27"/>
        <v>1600.4</v>
      </c>
      <c r="B81" s="1">
        <f t="shared" si="28"/>
        <v>4108.5</v>
      </c>
      <c r="C81" s="1">
        <f t="shared" si="29"/>
        <v>12839.6</v>
      </c>
      <c r="D81" s="1">
        <f t="shared" si="30"/>
        <v>15673.92</v>
      </c>
      <c r="E81" s="1">
        <f t="shared" si="31"/>
        <v>140262.5</v>
      </c>
      <c r="F81" s="1">
        <f t="shared" si="32"/>
        <v>0</v>
      </c>
      <c r="G81" s="4">
        <v>395000</v>
      </c>
      <c r="H81" s="1">
        <f t="shared" si="41"/>
        <v>15209</v>
      </c>
      <c r="I81" s="1">
        <f t="shared" si="33"/>
        <v>379791</v>
      </c>
      <c r="J81" s="1">
        <f t="shared" si="34"/>
        <v>174484.91999999998</v>
      </c>
      <c r="K81" s="4">
        <f t="shared" si="35"/>
        <v>205306.08000000002</v>
      </c>
      <c r="L81" s="2">
        <f t="shared" si="36"/>
        <v>3.8503797468354431E-2</v>
      </c>
      <c r="M81" s="2">
        <f t="shared" si="37"/>
        <v>0.45942352504403733</v>
      </c>
      <c r="N81" s="2">
        <f t="shared" si="38"/>
        <v>0.48023777215189867</v>
      </c>
      <c r="O81" s="1">
        <f t="shared" si="39"/>
        <v>189693.91999999998</v>
      </c>
      <c r="P81" s="1"/>
    </row>
    <row r="82" spans="1:16" x14ac:dyDescent="0.25">
      <c r="A82" s="1">
        <f t="shared" si="27"/>
        <v>1600.4</v>
      </c>
      <c r="B82" s="1">
        <f t="shared" si="28"/>
        <v>4108.5</v>
      </c>
      <c r="C82" s="1">
        <f t="shared" si="29"/>
        <v>12839.6</v>
      </c>
      <c r="D82" s="1">
        <f t="shared" si="30"/>
        <v>15673.92</v>
      </c>
      <c r="E82" s="1">
        <f t="shared" si="31"/>
        <v>142762.5</v>
      </c>
      <c r="F82" s="1">
        <f t="shared" si="32"/>
        <v>0</v>
      </c>
      <c r="G82" s="4">
        <v>400000</v>
      </c>
      <c r="H82" s="1">
        <f t="shared" si="41"/>
        <v>15209</v>
      </c>
      <c r="I82" s="1">
        <f t="shared" si="33"/>
        <v>384791</v>
      </c>
      <c r="J82" s="1">
        <f t="shared" si="34"/>
        <v>176984.91999999998</v>
      </c>
      <c r="K82" s="4">
        <f t="shared" si="35"/>
        <v>207806.08000000002</v>
      </c>
      <c r="L82" s="2">
        <f t="shared" si="36"/>
        <v>3.8022500000000001E-2</v>
      </c>
      <c r="M82" s="2">
        <f t="shared" si="37"/>
        <v>0.45995077847454846</v>
      </c>
      <c r="N82" s="2">
        <f t="shared" si="38"/>
        <v>0.48048479999999993</v>
      </c>
      <c r="O82" s="1">
        <f t="shared" si="39"/>
        <v>192193.91999999998</v>
      </c>
      <c r="P82" s="1"/>
    </row>
    <row r="83" spans="1:16" x14ac:dyDescent="0.25">
      <c r="A83" s="1">
        <f t="shared" ref="A83:A113" si="42">IF(I83&lt;=$W$42, 0, IF(I83&lt;=$W$43, (I83-$W$42)*$X$42, ($W$43-$W$42)*$X$42))</f>
        <v>1600.4</v>
      </c>
      <c r="B83" s="1">
        <f t="shared" ref="B83:B113" si="43">IF(I83&lt;=$W$43, 0, IF(I83&lt;=$W$44, (I83-$W$43)*$X$43, ($W$44-$W$43)*$X$43))</f>
        <v>4108.5</v>
      </c>
      <c r="C83" s="1">
        <f t="shared" ref="C83:C113" si="44">IF(I83&lt;=$W$44, 0, IF(I83&lt;=$W$45, (I83-$W$44)*$X$44, ($W$45-$W$44)*$X$44))</f>
        <v>12839.6</v>
      </c>
      <c r="D83" s="1">
        <f t="shared" ref="D83:D113" si="45">IF(I83&lt;=$W$45, 0, IF(I83&lt;=$W$46, (I83-$W$45)*$X$45, ($W$46-$W$45)*$X$45))</f>
        <v>15673.92</v>
      </c>
      <c r="E83" s="1">
        <f t="shared" ref="E83:E113" si="46">IF(I83&lt;=$W$46, 0, IF(I83&lt;=$W$47, (I83-$W$46)*$X$46, ($W$47-$W$46)*$X$46))</f>
        <v>145262.5</v>
      </c>
      <c r="F83" s="1">
        <f t="shared" ref="F83:F113" si="47">IF(I83&lt;=$W$47,0,(I83-$W$47)*$X$47)</f>
        <v>0</v>
      </c>
      <c r="G83" s="4">
        <v>405000</v>
      </c>
      <c r="H83" s="1">
        <f t="shared" si="41"/>
        <v>15209</v>
      </c>
      <c r="I83" s="1">
        <f t="shared" ref="I83:I113" si="48">G83-H83</f>
        <v>389791</v>
      </c>
      <c r="J83" s="1">
        <f t="shared" ref="J83:J113" si="49">SUM(A83:F83)</f>
        <v>179484.91999999998</v>
      </c>
      <c r="K83" s="4">
        <f t="shared" ref="K83:K113" si="50">G83-H83-J83</f>
        <v>210306.08000000002</v>
      </c>
      <c r="L83" s="2">
        <f t="shared" ref="L83:L113" si="51">H83/G83</f>
        <v>3.7553086419753086E-2</v>
      </c>
      <c r="M83" s="2">
        <f t="shared" ref="M83:M113" si="52">J83/(G83-H83)</f>
        <v>0.46046450533747568</v>
      </c>
      <c r="N83" s="2">
        <f t="shared" ref="N83:N113" si="53">1-K83/G83</f>
        <v>0.48072572839506167</v>
      </c>
      <c r="O83" s="1">
        <f t="shared" ref="O83:O113" si="54">H83+J83</f>
        <v>194693.91999999998</v>
      </c>
      <c r="P83" s="1"/>
    </row>
    <row r="84" spans="1:16" x14ac:dyDescent="0.25">
      <c r="A84" s="1">
        <f t="shared" si="42"/>
        <v>1600.4</v>
      </c>
      <c r="B84" s="1">
        <f t="shared" si="43"/>
        <v>4108.5</v>
      </c>
      <c r="C84" s="1">
        <f t="shared" si="44"/>
        <v>12839.6</v>
      </c>
      <c r="D84" s="1">
        <f t="shared" si="45"/>
        <v>15673.92</v>
      </c>
      <c r="E84" s="1">
        <f t="shared" si="46"/>
        <v>147762.5</v>
      </c>
      <c r="F84" s="1">
        <f t="shared" si="47"/>
        <v>0</v>
      </c>
      <c r="G84" s="4">
        <v>410000</v>
      </c>
      <c r="H84" s="1">
        <f t="shared" si="41"/>
        <v>15209</v>
      </c>
      <c r="I84" s="1">
        <f t="shared" si="48"/>
        <v>394791</v>
      </c>
      <c r="J84" s="1">
        <f t="shared" si="49"/>
        <v>181984.91999999998</v>
      </c>
      <c r="K84" s="4">
        <f t="shared" si="50"/>
        <v>212806.08000000002</v>
      </c>
      <c r="L84" s="2">
        <f t="shared" si="51"/>
        <v>3.7095121951219515E-2</v>
      </c>
      <c r="M84" s="2">
        <f t="shared" si="52"/>
        <v>0.4609652195718747</v>
      </c>
      <c r="N84" s="2">
        <f t="shared" si="53"/>
        <v>0.48096078048780488</v>
      </c>
      <c r="O84" s="1">
        <f t="shared" si="54"/>
        <v>197193.91999999998</v>
      </c>
      <c r="P84" s="1"/>
    </row>
    <row r="85" spans="1:16" x14ac:dyDescent="0.25">
      <c r="A85" s="1">
        <f t="shared" si="42"/>
        <v>1600.4</v>
      </c>
      <c r="B85" s="1">
        <f t="shared" si="43"/>
        <v>4108.5</v>
      </c>
      <c r="C85" s="1">
        <f t="shared" si="44"/>
        <v>12839.6</v>
      </c>
      <c r="D85" s="1">
        <f t="shared" si="45"/>
        <v>15673.92</v>
      </c>
      <c r="E85" s="1">
        <f t="shared" si="46"/>
        <v>150262.5</v>
      </c>
      <c r="F85" s="1">
        <f t="shared" si="47"/>
        <v>0</v>
      </c>
      <c r="G85" s="4">
        <v>415000</v>
      </c>
      <c r="H85" s="1">
        <f t="shared" si="41"/>
        <v>15209</v>
      </c>
      <c r="I85" s="1">
        <f t="shared" si="48"/>
        <v>399791</v>
      </c>
      <c r="J85" s="1">
        <f t="shared" si="49"/>
        <v>184484.91999999998</v>
      </c>
      <c r="K85" s="4">
        <f t="shared" si="50"/>
        <v>215306.08000000002</v>
      </c>
      <c r="L85" s="2">
        <f t="shared" si="51"/>
        <v>3.6648192771084338E-2</v>
      </c>
      <c r="M85" s="2">
        <f t="shared" si="52"/>
        <v>0.46145340940641483</v>
      </c>
      <c r="N85" s="2">
        <f t="shared" si="53"/>
        <v>0.48119016867469877</v>
      </c>
      <c r="O85" s="1">
        <f t="shared" si="54"/>
        <v>199693.91999999998</v>
      </c>
      <c r="P85" s="1"/>
    </row>
    <row r="86" spans="1:16" x14ac:dyDescent="0.25">
      <c r="A86" s="1">
        <f t="shared" si="42"/>
        <v>1600.4</v>
      </c>
      <c r="B86" s="1">
        <f t="shared" si="43"/>
        <v>4108.5</v>
      </c>
      <c r="C86" s="1">
        <f t="shared" si="44"/>
        <v>12839.6</v>
      </c>
      <c r="D86" s="1">
        <f t="shared" si="45"/>
        <v>15673.92</v>
      </c>
      <c r="E86" s="1">
        <f t="shared" si="46"/>
        <v>152762.5</v>
      </c>
      <c r="F86" s="1">
        <f t="shared" si="47"/>
        <v>0</v>
      </c>
      <c r="G86" s="4">
        <v>420000</v>
      </c>
      <c r="H86" s="1">
        <f t="shared" si="41"/>
        <v>15209</v>
      </c>
      <c r="I86" s="1">
        <f t="shared" si="48"/>
        <v>404791</v>
      </c>
      <c r="J86" s="1">
        <f t="shared" si="49"/>
        <v>186984.91999999998</v>
      </c>
      <c r="K86" s="4">
        <f t="shared" si="50"/>
        <v>217806.08000000002</v>
      </c>
      <c r="L86" s="2">
        <f t="shared" si="51"/>
        <v>3.6211904761904765E-2</v>
      </c>
      <c r="M86" s="2">
        <f t="shared" si="52"/>
        <v>0.46192953894725919</v>
      </c>
      <c r="N86" s="2">
        <f t="shared" si="53"/>
        <v>0.4814140952380952</v>
      </c>
      <c r="O86" s="1">
        <f t="shared" si="54"/>
        <v>202193.91999999998</v>
      </c>
      <c r="P86" s="1"/>
    </row>
    <row r="87" spans="1:16" x14ac:dyDescent="0.25">
      <c r="A87" s="1">
        <f t="shared" si="42"/>
        <v>1600.4</v>
      </c>
      <c r="B87" s="1">
        <f t="shared" si="43"/>
        <v>4108.5</v>
      </c>
      <c r="C87" s="1">
        <f t="shared" si="44"/>
        <v>12839.6</v>
      </c>
      <c r="D87" s="1">
        <f t="shared" si="45"/>
        <v>15673.92</v>
      </c>
      <c r="E87" s="1">
        <f t="shared" si="46"/>
        <v>155262.5</v>
      </c>
      <c r="F87" s="1">
        <f t="shared" si="47"/>
        <v>0</v>
      </c>
      <c r="G87" s="4">
        <v>425000</v>
      </c>
      <c r="H87" s="1">
        <f t="shared" si="41"/>
        <v>15209</v>
      </c>
      <c r="I87" s="1">
        <f t="shared" si="48"/>
        <v>409791</v>
      </c>
      <c r="J87" s="1">
        <f t="shared" si="49"/>
        <v>189484.91999999998</v>
      </c>
      <c r="K87" s="4">
        <f t="shared" si="50"/>
        <v>220306.08000000002</v>
      </c>
      <c r="L87" s="2">
        <f t="shared" si="51"/>
        <v>3.5785882352941174E-2</v>
      </c>
      <c r="M87" s="2">
        <f t="shared" si="52"/>
        <v>0.46239404964969943</v>
      </c>
      <c r="N87" s="2">
        <f t="shared" si="53"/>
        <v>0.48163275294117647</v>
      </c>
      <c r="O87" s="1">
        <f t="shared" si="54"/>
        <v>204693.91999999998</v>
      </c>
      <c r="P87" s="1"/>
    </row>
    <row r="88" spans="1:16" x14ac:dyDescent="0.25">
      <c r="A88" s="1">
        <f t="shared" si="42"/>
        <v>1600.4</v>
      </c>
      <c r="B88" s="1">
        <f t="shared" si="43"/>
        <v>4108.5</v>
      </c>
      <c r="C88" s="1">
        <f t="shared" si="44"/>
        <v>12839.6</v>
      </c>
      <c r="D88" s="1">
        <f t="shared" si="45"/>
        <v>15673.92</v>
      </c>
      <c r="E88" s="1">
        <f t="shared" si="46"/>
        <v>157762.5</v>
      </c>
      <c r="F88" s="1">
        <f t="shared" si="47"/>
        <v>0</v>
      </c>
      <c r="G88" s="4">
        <v>430000</v>
      </c>
      <c r="H88" s="1">
        <f t="shared" si="41"/>
        <v>15209</v>
      </c>
      <c r="I88" s="1">
        <f t="shared" si="48"/>
        <v>414791</v>
      </c>
      <c r="J88" s="1">
        <f t="shared" si="49"/>
        <v>191984.91999999998</v>
      </c>
      <c r="K88" s="4">
        <f t="shared" si="50"/>
        <v>222806.08000000002</v>
      </c>
      <c r="L88" s="2">
        <f t="shared" si="51"/>
        <v>3.5369767441860468E-2</v>
      </c>
      <c r="M88" s="2">
        <f t="shared" si="52"/>
        <v>0.46284736168335372</v>
      </c>
      <c r="N88" s="2">
        <f t="shared" si="53"/>
        <v>0.48184632558139529</v>
      </c>
      <c r="O88" s="1">
        <f t="shared" si="54"/>
        <v>207193.91999999998</v>
      </c>
      <c r="P88" s="1"/>
    </row>
    <row r="89" spans="1:16" x14ac:dyDescent="0.25">
      <c r="A89" s="1">
        <f t="shared" si="42"/>
        <v>1600.4</v>
      </c>
      <c r="B89" s="1">
        <f t="shared" si="43"/>
        <v>4108.5</v>
      </c>
      <c r="C89" s="1">
        <f t="shared" si="44"/>
        <v>12839.6</v>
      </c>
      <c r="D89" s="1">
        <f t="shared" si="45"/>
        <v>15673.92</v>
      </c>
      <c r="E89" s="1">
        <f t="shared" si="46"/>
        <v>160262.5</v>
      </c>
      <c r="F89" s="1">
        <f t="shared" si="47"/>
        <v>0</v>
      </c>
      <c r="G89" s="4">
        <v>435000</v>
      </c>
      <c r="H89" s="1">
        <f t="shared" si="41"/>
        <v>15209</v>
      </c>
      <c r="I89" s="1">
        <f t="shared" si="48"/>
        <v>419791</v>
      </c>
      <c r="J89" s="1">
        <f t="shared" si="49"/>
        <v>194484.91999999998</v>
      </c>
      <c r="K89" s="4">
        <f t="shared" si="50"/>
        <v>225306.08000000002</v>
      </c>
      <c r="L89" s="2">
        <f t="shared" si="51"/>
        <v>3.4963218390804594E-2</v>
      </c>
      <c r="M89" s="2">
        <f t="shared" si="52"/>
        <v>0.46328987519980175</v>
      </c>
      <c r="N89" s="2">
        <f t="shared" si="53"/>
        <v>0.48205498850574713</v>
      </c>
      <c r="O89" s="1">
        <f t="shared" si="54"/>
        <v>209693.91999999998</v>
      </c>
      <c r="P89" s="1"/>
    </row>
    <row r="90" spans="1:16" x14ac:dyDescent="0.25">
      <c r="A90" s="1">
        <f t="shared" si="42"/>
        <v>1600.4</v>
      </c>
      <c r="B90" s="1">
        <f t="shared" si="43"/>
        <v>4108.5</v>
      </c>
      <c r="C90" s="1">
        <f t="shared" si="44"/>
        <v>12839.6</v>
      </c>
      <c r="D90" s="1">
        <f t="shared" si="45"/>
        <v>15673.92</v>
      </c>
      <c r="E90" s="1">
        <f t="shared" si="46"/>
        <v>162762.5</v>
      </c>
      <c r="F90" s="1">
        <f t="shared" si="47"/>
        <v>0</v>
      </c>
      <c r="G90" s="4">
        <v>440000</v>
      </c>
      <c r="H90" s="1">
        <f t="shared" si="41"/>
        <v>15209</v>
      </c>
      <c r="I90" s="1">
        <f t="shared" si="48"/>
        <v>424791</v>
      </c>
      <c r="J90" s="1">
        <f t="shared" si="49"/>
        <v>196984.91999999998</v>
      </c>
      <c r="K90" s="4">
        <f t="shared" si="50"/>
        <v>227806.08000000002</v>
      </c>
      <c r="L90" s="2">
        <f t="shared" si="51"/>
        <v>3.4565909090909092E-2</v>
      </c>
      <c r="M90" s="2">
        <f t="shared" si="52"/>
        <v>0.46372197151069583</v>
      </c>
      <c r="N90" s="2">
        <f t="shared" si="53"/>
        <v>0.48225890909090907</v>
      </c>
      <c r="O90" s="1">
        <f t="shared" si="54"/>
        <v>212193.91999999998</v>
      </c>
      <c r="P90" s="1"/>
    </row>
    <row r="91" spans="1:16" x14ac:dyDescent="0.25">
      <c r="A91" s="1">
        <f t="shared" si="42"/>
        <v>1600.4</v>
      </c>
      <c r="B91" s="1">
        <f t="shared" si="43"/>
        <v>4108.5</v>
      </c>
      <c r="C91" s="1">
        <f t="shared" si="44"/>
        <v>12839.6</v>
      </c>
      <c r="D91" s="1">
        <f t="shared" si="45"/>
        <v>15673.92</v>
      </c>
      <c r="E91" s="1">
        <f t="shared" si="46"/>
        <v>165262.5</v>
      </c>
      <c r="F91" s="1">
        <f t="shared" si="47"/>
        <v>0</v>
      </c>
      <c r="G91" s="4">
        <v>445000</v>
      </c>
      <c r="H91" s="1">
        <f t="shared" si="41"/>
        <v>15209</v>
      </c>
      <c r="I91" s="1">
        <f t="shared" si="48"/>
        <v>429791</v>
      </c>
      <c r="J91" s="1">
        <f t="shared" si="49"/>
        <v>199484.91999999998</v>
      </c>
      <c r="K91" s="4">
        <f t="shared" si="50"/>
        <v>230306.08000000002</v>
      </c>
      <c r="L91" s="2">
        <f t="shared" si="51"/>
        <v>3.4177528089887638E-2</v>
      </c>
      <c r="M91" s="2">
        <f t="shared" si="52"/>
        <v>0.46414401418363804</v>
      </c>
      <c r="N91" s="2">
        <f t="shared" si="53"/>
        <v>0.48245824719101116</v>
      </c>
      <c r="O91" s="1">
        <f t="shared" si="54"/>
        <v>214693.91999999998</v>
      </c>
      <c r="P91" s="1"/>
    </row>
    <row r="92" spans="1:16" x14ac:dyDescent="0.25">
      <c r="A92" s="1">
        <f t="shared" si="42"/>
        <v>1600.4</v>
      </c>
      <c r="B92" s="1">
        <f t="shared" si="43"/>
        <v>4108.5</v>
      </c>
      <c r="C92" s="1">
        <f t="shared" si="44"/>
        <v>12839.6</v>
      </c>
      <c r="D92" s="1">
        <f t="shared" si="45"/>
        <v>15673.92</v>
      </c>
      <c r="E92" s="1">
        <f t="shared" si="46"/>
        <v>167762.5</v>
      </c>
      <c r="F92" s="1">
        <f t="shared" si="47"/>
        <v>0</v>
      </c>
      <c r="G92" s="4">
        <v>450000</v>
      </c>
      <c r="H92" s="1">
        <f t="shared" si="41"/>
        <v>15209</v>
      </c>
      <c r="I92" s="1">
        <f t="shared" si="48"/>
        <v>434791</v>
      </c>
      <c r="J92" s="1">
        <f t="shared" si="49"/>
        <v>201984.91999999998</v>
      </c>
      <c r="K92" s="4">
        <f t="shared" si="50"/>
        <v>232806.08000000002</v>
      </c>
      <c r="L92" s="2">
        <f t="shared" si="51"/>
        <v>3.3797777777777781E-2</v>
      </c>
      <c r="M92" s="2">
        <f t="shared" si="52"/>
        <v>0.46455635006244378</v>
      </c>
      <c r="N92" s="2">
        <f t="shared" si="53"/>
        <v>0.48265315555555555</v>
      </c>
      <c r="O92" s="1">
        <f t="shared" si="54"/>
        <v>217193.91999999998</v>
      </c>
      <c r="P92" s="1"/>
    </row>
    <row r="93" spans="1:16" x14ac:dyDescent="0.25">
      <c r="A93" s="1">
        <f t="shared" si="42"/>
        <v>1600.4</v>
      </c>
      <c r="B93" s="1">
        <f t="shared" si="43"/>
        <v>4108.5</v>
      </c>
      <c r="C93" s="1">
        <f t="shared" si="44"/>
        <v>12839.6</v>
      </c>
      <c r="D93" s="1">
        <f t="shared" si="45"/>
        <v>15673.92</v>
      </c>
      <c r="E93" s="1">
        <f t="shared" si="46"/>
        <v>170262.5</v>
      </c>
      <c r="F93" s="1">
        <f t="shared" si="47"/>
        <v>0</v>
      </c>
      <c r="G93" s="4">
        <v>455000</v>
      </c>
      <c r="H93" s="1">
        <f t="shared" si="41"/>
        <v>15209</v>
      </c>
      <c r="I93" s="1">
        <f t="shared" si="48"/>
        <v>439791</v>
      </c>
      <c r="J93" s="1">
        <f t="shared" si="49"/>
        <v>204484.91999999998</v>
      </c>
      <c r="K93" s="4">
        <f t="shared" si="50"/>
        <v>235306.08000000002</v>
      </c>
      <c r="L93" s="2">
        <f t="shared" si="51"/>
        <v>3.3426373626373629E-2</v>
      </c>
      <c r="M93" s="2">
        <f t="shared" si="52"/>
        <v>0.46495931021780795</v>
      </c>
      <c r="N93" s="2">
        <f t="shared" si="53"/>
        <v>0.48284378021978014</v>
      </c>
      <c r="O93" s="1">
        <f t="shared" si="54"/>
        <v>219693.91999999998</v>
      </c>
      <c r="P93" s="1"/>
    </row>
    <row r="94" spans="1:16" x14ac:dyDescent="0.25">
      <c r="A94" s="1">
        <f t="shared" si="42"/>
        <v>1600.4</v>
      </c>
      <c r="B94" s="1">
        <f t="shared" si="43"/>
        <v>4108.5</v>
      </c>
      <c r="C94" s="1">
        <f t="shared" si="44"/>
        <v>12839.6</v>
      </c>
      <c r="D94" s="1">
        <f t="shared" si="45"/>
        <v>15673.92</v>
      </c>
      <c r="E94" s="1">
        <f t="shared" si="46"/>
        <v>172762.5</v>
      </c>
      <c r="F94" s="1">
        <f t="shared" si="47"/>
        <v>0</v>
      </c>
      <c r="G94" s="4">
        <v>460000</v>
      </c>
      <c r="H94" s="1">
        <f t="shared" si="41"/>
        <v>15209</v>
      </c>
      <c r="I94" s="1">
        <f t="shared" si="48"/>
        <v>444791</v>
      </c>
      <c r="J94" s="1">
        <f t="shared" si="49"/>
        <v>206984.91999999998</v>
      </c>
      <c r="K94" s="4">
        <f t="shared" si="50"/>
        <v>237806.08000000002</v>
      </c>
      <c r="L94" s="2">
        <f t="shared" si="51"/>
        <v>3.3063043478260869E-2</v>
      </c>
      <c r="M94" s="2">
        <f t="shared" si="52"/>
        <v>0.46535321083385228</v>
      </c>
      <c r="N94" s="2">
        <f t="shared" si="53"/>
        <v>0.48303026086956513</v>
      </c>
      <c r="O94" s="1">
        <f t="shared" si="54"/>
        <v>222193.91999999998</v>
      </c>
      <c r="P94" s="1"/>
    </row>
    <row r="95" spans="1:16" x14ac:dyDescent="0.25">
      <c r="A95" s="1">
        <f t="shared" si="42"/>
        <v>1600.4</v>
      </c>
      <c r="B95" s="1">
        <f t="shared" si="43"/>
        <v>4108.5</v>
      </c>
      <c r="C95" s="1">
        <f t="shared" si="44"/>
        <v>12839.6</v>
      </c>
      <c r="D95" s="1">
        <f t="shared" si="45"/>
        <v>15673.92</v>
      </c>
      <c r="E95" s="1">
        <f t="shared" si="46"/>
        <v>175262.5</v>
      </c>
      <c r="F95" s="1">
        <f t="shared" si="47"/>
        <v>0</v>
      </c>
      <c r="G95" s="4">
        <v>465000</v>
      </c>
      <c r="H95" s="1">
        <f t="shared" si="41"/>
        <v>15209</v>
      </c>
      <c r="I95" s="1">
        <f t="shared" si="48"/>
        <v>449791</v>
      </c>
      <c r="J95" s="1">
        <f t="shared" si="49"/>
        <v>209484.91999999998</v>
      </c>
      <c r="K95" s="4">
        <f t="shared" si="50"/>
        <v>240306.08000000002</v>
      </c>
      <c r="L95" s="2">
        <f t="shared" si="51"/>
        <v>3.2707526881720433E-2</v>
      </c>
      <c r="M95" s="2">
        <f t="shared" si="52"/>
        <v>0.46573835403554092</v>
      </c>
      <c r="N95" s="2">
        <f t="shared" si="53"/>
        <v>0.48321273118279562</v>
      </c>
      <c r="O95" s="1">
        <f t="shared" si="54"/>
        <v>224693.91999999998</v>
      </c>
      <c r="P95" s="1"/>
    </row>
    <row r="96" spans="1:16" x14ac:dyDescent="0.25">
      <c r="A96" s="1">
        <f t="shared" si="42"/>
        <v>1600.4</v>
      </c>
      <c r="B96" s="1">
        <f t="shared" si="43"/>
        <v>4108.5</v>
      </c>
      <c r="C96" s="1">
        <f t="shared" si="44"/>
        <v>12839.6</v>
      </c>
      <c r="D96" s="1">
        <f t="shared" si="45"/>
        <v>15673.92</v>
      </c>
      <c r="E96" s="1">
        <f t="shared" si="46"/>
        <v>177762.5</v>
      </c>
      <c r="F96" s="1">
        <f t="shared" si="47"/>
        <v>0</v>
      </c>
      <c r="G96" s="4">
        <v>470000</v>
      </c>
      <c r="H96" s="1">
        <f t="shared" si="41"/>
        <v>15209</v>
      </c>
      <c r="I96" s="1">
        <f t="shared" si="48"/>
        <v>454791</v>
      </c>
      <c r="J96" s="1">
        <f t="shared" si="49"/>
        <v>211984.91999999998</v>
      </c>
      <c r="K96" s="4">
        <f t="shared" si="50"/>
        <v>242806.08000000002</v>
      </c>
      <c r="L96" s="2">
        <f t="shared" si="51"/>
        <v>3.2359574468085107E-2</v>
      </c>
      <c r="M96" s="2">
        <f t="shared" si="52"/>
        <v>0.46611502866151699</v>
      </c>
      <c r="N96" s="2">
        <f t="shared" si="53"/>
        <v>0.48339131914893618</v>
      </c>
      <c r="O96" s="1">
        <f t="shared" si="54"/>
        <v>227193.91999999998</v>
      </c>
      <c r="P96" s="1"/>
    </row>
    <row r="97" spans="1:16" x14ac:dyDescent="0.25">
      <c r="A97" s="1">
        <f t="shared" si="42"/>
        <v>1600.4</v>
      </c>
      <c r="B97" s="1">
        <f t="shared" si="43"/>
        <v>4108.5</v>
      </c>
      <c r="C97" s="1">
        <f t="shared" si="44"/>
        <v>12839.6</v>
      </c>
      <c r="D97" s="1">
        <f t="shared" si="45"/>
        <v>15673.92</v>
      </c>
      <c r="E97" s="1">
        <f t="shared" si="46"/>
        <v>180262.5</v>
      </c>
      <c r="F97" s="1">
        <f t="shared" si="47"/>
        <v>0</v>
      </c>
      <c r="G97" s="4">
        <v>475000</v>
      </c>
      <c r="H97" s="1">
        <f t="shared" si="41"/>
        <v>15209</v>
      </c>
      <c r="I97" s="1">
        <f t="shared" si="48"/>
        <v>459791</v>
      </c>
      <c r="J97" s="1">
        <f t="shared" si="49"/>
        <v>214484.91999999998</v>
      </c>
      <c r="K97" s="4">
        <f t="shared" si="50"/>
        <v>245306.08000000002</v>
      </c>
      <c r="L97" s="2">
        <f t="shared" si="51"/>
        <v>3.201894736842105E-2</v>
      </c>
      <c r="M97" s="2">
        <f t="shared" si="52"/>
        <v>0.46648351098651342</v>
      </c>
      <c r="N97" s="2">
        <f t="shared" si="53"/>
        <v>0.48356614736842107</v>
      </c>
      <c r="O97" s="1">
        <f t="shared" si="54"/>
        <v>229693.91999999998</v>
      </c>
      <c r="P97" s="1"/>
    </row>
    <row r="98" spans="1:16" x14ac:dyDescent="0.25">
      <c r="A98" s="1">
        <f t="shared" si="42"/>
        <v>1600.4</v>
      </c>
      <c r="B98" s="1">
        <f t="shared" si="43"/>
        <v>4108.5</v>
      </c>
      <c r="C98" s="1">
        <f t="shared" si="44"/>
        <v>12839.6</v>
      </c>
      <c r="D98" s="1">
        <f t="shared" si="45"/>
        <v>15673.92</v>
      </c>
      <c r="E98" s="1">
        <f t="shared" si="46"/>
        <v>182762.5</v>
      </c>
      <c r="F98" s="1">
        <f t="shared" si="47"/>
        <v>0</v>
      </c>
      <c r="G98" s="4">
        <v>480000</v>
      </c>
      <c r="H98" s="1">
        <f t="shared" si="41"/>
        <v>15209</v>
      </c>
      <c r="I98" s="1">
        <f t="shared" si="48"/>
        <v>464791</v>
      </c>
      <c r="J98" s="1">
        <f t="shared" si="49"/>
        <v>216984.91999999998</v>
      </c>
      <c r="K98" s="4">
        <f t="shared" si="50"/>
        <v>247806.08000000002</v>
      </c>
      <c r="L98" s="2">
        <f t="shared" si="51"/>
        <v>3.1685416666666667E-2</v>
      </c>
      <c r="M98" s="2">
        <f t="shared" si="52"/>
        <v>0.46684406539713547</v>
      </c>
      <c r="N98" s="2">
        <f t="shared" si="53"/>
        <v>0.48373733333333335</v>
      </c>
      <c r="O98" s="1">
        <f t="shared" si="54"/>
        <v>232193.91999999998</v>
      </c>
      <c r="P98" s="1"/>
    </row>
    <row r="99" spans="1:16" x14ac:dyDescent="0.25">
      <c r="A99" s="1">
        <f t="shared" si="42"/>
        <v>1600.4</v>
      </c>
      <c r="B99" s="1">
        <f t="shared" si="43"/>
        <v>4108.5</v>
      </c>
      <c r="C99" s="1">
        <f t="shared" si="44"/>
        <v>12839.6</v>
      </c>
      <c r="D99" s="1">
        <f t="shared" si="45"/>
        <v>15673.92</v>
      </c>
      <c r="E99" s="1">
        <f t="shared" si="46"/>
        <v>185262.5</v>
      </c>
      <c r="F99" s="1">
        <f t="shared" si="47"/>
        <v>0</v>
      </c>
      <c r="G99" s="4">
        <v>485000</v>
      </c>
      <c r="H99" s="1">
        <f t="shared" si="41"/>
        <v>15209</v>
      </c>
      <c r="I99" s="1">
        <f t="shared" si="48"/>
        <v>469791</v>
      </c>
      <c r="J99" s="1">
        <f t="shared" si="49"/>
        <v>219484.91999999998</v>
      </c>
      <c r="K99" s="4">
        <f t="shared" si="50"/>
        <v>250306.08000000002</v>
      </c>
      <c r="L99" s="2">
        <f t="shared" si="51"/>
        <v>3.1358762886597939E-2</v>
      </c>
      <c r="M99" s="2">
        <f t="shared" si="52"/>
        <v>0.46719694502448955</v>
      </c>
      <c r="N99" s="2">
        <f t="shared" si="53"/>
        <v>0.4839049896907216</v>
      </c>
      <c r="O99" s="1">
        <f t="shared" si="54"/>
        <v>234693.91999999998</v>
      </c>
      <c r="P99" s="1"/>
    </row>
    <row r="100" spans="1:16" x14ac:dyDescent="0.25">
      <c r="A100" s="1">
        <f t="shared" si="42"/>
        <v>1600.4</v>
      </c>
      <c r="B100" s="1">
        <f t="shared" si="43"/>
        <v>4108.5</v>
      </c>
      <c r="C100" s="1">
        <f t="shared" si="44"/>
        <v>12839.6</v>
      </c>
      <c r="D100" s="1">
        <f t="shared" si="45"/>
        <v>15673.92</v>
      </c>
      <c r="E100" s="1">
        <f t="shared" si="46"/>
        <v>187762.5</v>
      </c>
      <c r="F100" s="1">
        <f t="shared" si="47"/>
        <v>0</v>
      </c>
      <c r="G100" s="4">
        <v>490000</v>
      </c>
      <c r="H100" s="1">
        <f t="shared" si="41"/>
        <v>15209</v>
      </c>
      <c r="I100" s="1">
        <f t="shared" si="48"/>
        <v>474791</v>
      </c>
      <c r="J100" s="1">
        <f t="shared" si="49"/>
        <v>221984.91999999998</v>
      </c>
      <c r="K100" s="4">
        <f t="shared" si="50"/>
        <v>252806.08000000002</v>
      </c>
      <c r="L100" s="2">
        <f t="shared" si="51"/>
        <v>3.1038775510204081E-2</v>
      </c>
      <c r="M100" s="2">
        <f t="shared" si="52"/>
        <v>0.4675423923368387</v>
      </c>
      <c r="N100" s="2">
        <f t="shared" si="53"/>
        <v>0.48406922448979584</v>
      </c>
      <c r="O100" s="1">
        <f t="shared" si="54"/>
        <v>237193.91999999998</v>
      </c>
      <c r="P100" s="1"/>
    </row>
    <row r="101" spans="1:16" x14ac:dyDescent="0.25">
      <c r="A101" s="1">
        <f t="shared" si="42"/>
        <v>1600.4</v>
      </c>
      <c r="B101" s="1">
        <f t="shared" si="43"/>
        <v>4108.5</v>
      </c>
      <c r="C101" s="1">
        <f t="shared" si="44"/>
        <v>12839.6</v>
      </c>
      <c r="D101" s="1">
        <f t="shared" si="45"/>
        <v>15673.92</v>
      </c>
      <c r="E101" s="1">
        <f t="shared" si="46"/>
        <v>190262.5</v>
      </c>
      <c r="F101" s="1">
        <f t="shared" si="47"/>
        <v>0</v>
      </c>
      <c r="G101" s="4">
        <v>495000</v>
      </c>
      <c r="H101" s="1">
        <f t="shared" si="41"/>
        <v>15209</v>
      </c>
      <c r="I101" s="1">
        <f t="shared" si="48"/>
        <v>479791</v>
      </c>
      <c r="J101" s="1">
        <f t="shared" si="49"/>
        <v>224484.91999999998</v>
      </c>
      <c r="K101" s="4">
        <f t="shared" si="50"/>
        <v>255306.08000000002</v>
      </c>
      <c r="L101" s="2">
        <f t="shared" si="51"/>
        <v>3.0725252525252524E-2</v>
      </c>
      <c r="M101" s="2">
        <f t="shared" si="52"/>
        <v>0.46788063969520061</v>
      </c>
      <c r="N101" s="2">
        <f t="shared" si="53"/>
        <v>0.48423014141414134</v>
      </c>
      <c r="O101" s="1">
        <f t="shared" si="54"/>
        <v>239693.91999999998</v>
      </c>
      <c r="P101" s="1"/>
    </row>
    <row r="102" spans="1:16" x14ac:dyDescent="0.25">
      <c r="A102" s="1">
        <f t="shared" si="42"/>
        <v>1600.4</v>
      </c>
      <c r="B102" s="1">
        <f t="shared" si="43"/>
        <v>4108.5</v>
      </c>
      <c r="C102" s="1">
        <f t="shared" si="44"/>
        <v>12839.6</v>
      </c>
      <c r="D102" s="1">
        <f t="shared" si="45"/>
        <v>15673.92</v>
      </c>
      <c r="E102" s="1">
        <f t="shared" si="46"/>
        <v>192762.5</v>
      </c>
      <c r="F102" s="1">
        <f t="shared" si="47"/>
        <v>0</v>
      </c>
      <c r="G102" s="4">
        <v>500000</v>
      </c>
      <c r="H102" s="1">
        <f t="shared" si="41"/>
        <v>15209</v>
      </c>
      <c r="I102" s="1">
        <f t="shared" si="48"/>
        <v>484791</v>
      </c>
      <c r="J102" s="1">
        <f t="shared" si="49"/>
        <v>226984.91999999998</v>
      </c>
      <c r="K102" s="4">
        <f t="shared" si="50"/>
        <v>257806.08000000002</v>
      </c>
      <c r="L102" s="2">
        <f t="shared" si="51"/>
        <v>3.0418000000000001E-2</v>
      </c>
      <c r="M102" s="2">
        <f t="shared" si="52"/>
        <v>0.46821190987456446</v>
      </c>
      <c r="N102" s="2">
        <f t="shared" si="53"/>
        <v>0.48438784000000001</v>
      </c>
      <c r="O102" s="1">
        <f t="shared" si="54"/>
        <v>242193.91999999998</v>
      </c>
      <c r="P102" s="1"/>
    </row>
    <row r="103" spans="1:16" x14ac:dyDescent="0.25">
      <c r="A103" s="1">
        <f t="shared" si="42"/>
        <v>1600.4</v>
      </c>
      <c r="B103" s="1">
        <f t="shared" si="43"/>
        <v>4108.5</v>
      </c>
      <c r="C103" s="1">
        <f t="shared" si="44"/>
        <v>12839.6</v>
      </c>
      <c r="D103" s="1">
        <f t="shared" si="45"/>
        <v>15673.92</v>
      </c>
      <c r="E103" s="1">
        <f t="shared" si="46"/>
        <v>195262.5</v>
      </c>
      <c r="F103" s="1">
        <f t="shared" si="47"/>
        <v>0</v>
      </c>
      <c r="G103" s="4">
        <v>505000</v>
      </c>
      <c r="H103" s="1">
        <f t="shared" si="41"/>
        <v>15209</v>
      </c>
      <c r="I103" s="1">
        <f t="shared" si="48"/>
        <v>489791</v>
      </c>
      <c r="J103" s="1">
        <f t="shared" si="49"/>
        <v>229484.91999999998</v>
      </c>
      <c r="K103" s="4">
        <f t="shared" si="50"/>
        <v>260306.08000000002</v>
      </c>
      <c r="L103" s="2">
        <f t="shared" si="51"/>
        <v>3.0116831683168317E-2</v>
      </c>
      <c r="M103" s="2">
        <f t="shared" si="52"/>
        <v>0.46853641655318284</v>
      </c>
      <c r="N103" s="2">
        <f t="shared" si="53"/>
        <v>0.48454241584158408</v>
      </c>
      <c r="O103" s="1">
        <f t="shared" si="54"/>
        <v>244693.91999999998</v>
      </c>
      <c r="P103" s="1"/>
    </row>
    <row r="104" spans="1:16" x14ac:dyDescent="0.25">
      <c r="A104" s="1">
        <f t="shared" si="42"/>
        <v>1600.4</v>
      </c>
      <c r="B104" s="1">
        <f t="shared" si="43"/>
        <v>4108.5</v>
      </c>
      <c r="C104" s="1">
        <f t="shared" si="44"/>
        <v>12839.6</v>
      </c>
      <c r="D104" s="1">
        <f t="shared" si="45"/>
        <v>15673.92</v>
      </c>
      <c r="E104" s="1">
        <f t="shared" si="46"/>
        <v>197762.5</v>
      </c>
      <c r="F104" s="1">
        <f t="shared" si="47"/>
        <v>0</v>
      </c>
      <c r="G104" s="4">
        <v>510000</v>
      </c>
      <c r="H104" s="1">
        <f t="shared" si="41"/>
        <v>15209</v>
      </c>
      <c r="I104" s="1">
        <f t="shared" si="48"/>
        <v>494791</v>
      </c>
      <c r="J104" s="1">
        <f t="shared" si="49"/>
        <v>231984.91999999998</v>
      </c>
      <c r="K104" s="4">
        <f t="shared" si="50"/>
        <v>262806.08</v>
      </c>
      <c r="L104" s="2">
        <f t="shared" si="51"/>
        <v>2.982156862745098E-2</v>
      </c>
      <c r="M104" s="2">
        <f t="shared" si="52"/>
        <v>0.46885436477219672</v>
      </c>
      <c r="N104" s="2">
        <f t="shared" si="53"/>
        <v>0.4846939607843137</v>
      </c>
      <c r="O104" s="1">
        <f t="shared" si="54"/>
        <v>247193.91999999998</v>
      </c>
      <c r="P104" s="1"/>
    </row>
    <row r="105" spans="1:16" x14ac:dyDescent="0.25">
      <c r="A105" s="1">
        <f t="shared" si="42"/>
        <v>1600.4</v>
      </c>
      <c r="B105" s="1">
        <f t="shared" si="43"/>
        <v>4108.5</v>
      </c>
      <c r="C105" s="1">
        <f t="shared" si="44"/>
        <v>12839.6</v>
      </c>
      <c r="D105" s="1">
        <f t="shared" si="45"/>
        <v>15673.92</v>
      </c>
      <c r="E105" s="1">
        <f t="shared" si="46"/>
        <v>200262.5</v>
      </c>
      <c r="F105" s="1">
        <f t="shared" si="47"/>
        <v>0</v>
      </c>
      <c r="G105" s="4">
        <v>515000</v>
      </c>
      <c r="H105" s="1">
        <f t="shared" si="41"/>
        <v>15209</v>
      </c>
      <c r="I105" s="1">
        <f t="shared" si="48"/>
        <v>499791</v>
      </c>
      <c r="J105" s="1">
        <f t="shared" si="49"/>
        <v>234484.91999999998</v>
      </c>
      <c r="K105" s="4">
        <f t="shared" si="50"/>
        <v>265306.08</v>
      </c>
      <c r="L105" s="2">
        <f t="shared" si="51"/>
        <v>2.9532038834951455E-2</v>
      </c>
      <c r="M105" s="2">
        <f t="shared" si="52"/>
        <v>0.46916595136767164</v>
      </c>
      <c r="N105" s="2">
        <f t="shared" si="53"/>
        <v>0.48484256310679608</v>
      </c>
      <c r="O105" s="1">
        <f t="shared" si="54"/>
        <v>249693.91999999998</v>
      </c>
      <c r="P105" s="1"/>
    </row>
    <row r="106" spans="1:16" x14ac:dyDescent="0.25">
      <c r="A106" s="1">
        <f t="shared" si="42"/>
        <v>1600.4</v>
      </c>
      <c r="B106" s="1">
        <f t="shared" si="43"/>
        <v>4108.5</v>
      </c>
      <c r="C106" s="1">
        <f t="shared" si="44"/>
        <v>12839.6</v>
      </c>
      <c r="D106" s="1">
        <f t="shared" si="45"/>
        <v>15673.92</v>
      </c>
      <c r="E106" s="1">
        <f t="shared" si="46"/>
        <v>202762.5</v>
      </c>
      <c r="F106" s="1">
        <f t="shared" si="47"/>
        <v>0</v>
      </c>
      <c r="G106" s="4">
        <v>520000</v>
      </c>
      <c r="H106" s="1">
        <f t="shared" si="41"/>
        <v>15209</v>
      </c>
      <c r="I106" s="1">
        <f t="shared" si="48"/>
        <v>504791</v>
      </c>
      <c r="J106" s="1">
        <f t="shared" si="49"/>
        <v>236984.91999999998</v>
      </c>
      <c r="K106" s="4">
        <f t="shared" si="50"/>
        <v>267806.08000000002</v>
      </c>
      <c r="L106" s="2">
        <f t="shared" si="51"/>
        <v>2.9248076923076922E-2</v>
      </c>
      <c r="M106" s="2">
        <f t="shared" si="52"/>
        <v>0.46947136537695794</v>
      </c>
      <c r="N106" s="2">
        <f t="shared" si="53"/>
        <v>0.48498830769230761</v>
      </c>
      <c r="O106" s="1">
        <f t="shared" si="54"/>
        <v>252193.91999999998</v>
      </c>
      <c r="P106" s="1"/>
    </row>
    <row r="107" spans="1:16" x14ac:dyDescent="0.25">
      <c r="A107" s="1">
        <f t="shared" si="42"/>
        <v>1600.4</v>
      </c>
      <c r="B107" s="1">
        <f t="shared" si="43"/>
        <v>4108.5</v>
      </c>
      <c r="C107" s="1">
        <f t="shared" si="44"/>
        <v>12839.6</v>
      </c>
      <c r="D107" s="1">
        <f t="shared" si="45"/>
        <v>15673.92</v>
      </c>
      <c r="E107" s="1">
        <f t="shared" si="46"/>
        <v>205262.5</v>
      </c>
      <c r="F107" s="1">
        <f t="shared" si="47"/>
        <v>0</v>
      </c>
      <c r="G107" s="4">
        <v>525000</v>
      </c>
      <c r="H107" s="1">
        <f t="shared" si="41"/>
        <v>15209</v>
      </c>
      <c r="I107" s="1">
        <f t="shared" si="48"/>
        <v>509791</v>
      </c>
      <c r="J107" s="1">
        <f t="shared" si="49"/>
        <v>239484.91999999998</v>
      </c>
      <c r="K107" s="4">
        <f t="shared" si="50"/>
        <v>270306.08</v>
      </c>
      <c r="L107" s="2">
        <f t="shared" si="51"/>
        <v>2.896952380952381E-2</v>
      </c>
      <c r="M107" s="2">
        <f t="shared" si="52"/>
        <v>0.46977078842113723</v>
      </c>
      <c r="N107" s="2">
        <f t="shared" si="53"/>
        <v>0.48513127619047614</v>
      </c>
      <c r="O107" s="1">
        <f t="shared" si="54"/>
        <v>254693.91999999998</v>
      </c>
      <c r="P107" s="1"/>
    </row>
    <row r="108" spans="1:16" x14ac:dyDescent="0.25">
      <c r="A108" s="1">
        <f t="shared" si="42"/>
        <v>1600.4</v>
      </c>
      <c r="B108" s="1">
        <f t="shared" si="43"/>
        <v>4108.5</v>
      </c>
      <c r="C108" s="1">
        <f t="shared" si="44"/>
        <v>12839.6</v>
      </c>
      <c r="D108" s="1">
        <f t="shared" si="45"/>
        <v>15673.92</v>
      </c>
      <c r="E108" s="1">
        <f t="shared" si="46"/>
        <v>207762.5</v>
      </c>
      <c r="F108" s="1">
        <f t="shared" si="47"/>
        <v>0</v>
      </c>
      <c r="G108" s="4">
        <v>530000</v>
      </c>
      <c r="H108" s="1">
        <f t="shared" si="41"/>
        <v>15209</v>
      </c>
      <c r="I108" s="1">
        <f t="shared" si="48"/>
        <v>514791</v>
      </c>
      <c r="J108" s="1">
        <f t="shared" si="49"/>
        <v>241984.91999999998</v>
      </c>
      <c r="K108" s="4">
        <f t="shared" si="50"/>
        <v>272806.08</v>
      </c>
      <c r="L108" s="2">
        <f t="shared" si="51"/>
        <v>2.8696226415094339E-2</v>
      </c>
      <c r="M108" s="2">
        <f t="shared" si="52"/>
        <v>0.47006439506518177</v>
      </c>
      <c r="N108" s="2">
        <f t="shared" si="53"/>
        <v>0.48527154716981125</v>
      </c>
      <c r="O108" s="1">
        <f t="shared" si="54"/>
        <v>257193.91999999998</v>
      </c>
      <c r="P108" s="1"/>
    </row>
    <row r="109" spans="1:16" x14ac:dyDescent="0.25">
      <c r="A109" s="1">
        <f t="shared" si="42"/>
        <v>1600.4</v>
      </c>
      <c r="B109" s="1">
        <f t="shared" si="43"/>
        <v>4108.5</v>
      </c>
      <c r="C109" s="1">
        <f t="shared" si="44"/>
        <v>12839.6</v>
      </c>
      <c r="D109" s="1">
        <f t="shared" si="45"/>
        <v>15673.92</v>
      </c>
      <c r="E109" s="1">
        <f t="shared" si="46"/>
        <v>210262.5</v>
      </c>
      <c r="F109" s="1">
        <f t="shared" si="47"/>
        <v>0</v>
      </c>
      <c r="G109" s="4">
        <v>535000</v>
      </c>
      <c r="H109" s="1">
        <f t="shared" si="41"/>
        <v>15209</v>
      </c>
      <c r="I109" s="1">
        <f t="shared" si="48"/>
        <v>519791</v>
      </c>
      <c r="J109" s="1">
        <f t="shared" si="49"/>
        <v>244484.91999999998</v>
      </c>
      <c r="K109" s="4">
        <f t="shared" si="50"/>
        <v>275306.08</v>
      </c>
      <c r="L109" s="2">
        <f t="shared" si="51"/>
        <v>2.8428037383177569E-2</v>
      </c>
      <c r="M109" s="2">
        <f t="shared" si="52"/>
        <v>0.47035235315732665</v>
      </c>
      <c r="N109" s="2">
        <f t="shared" si="53"/>
        <v>0.48540919626168222</v>
      </c>
      <c r="O109" s="1">
        <f t="shared" si="54"/>
        <v>259693.91999999998</v>
      </c>
      <c r="P109" s="1"/>
    </row>
    <row r="110" spans="1:16" x14ac:dyDescent="0.25">
      <c r="A110" s="1">
        <f t="shared" si="42"/>
        <v>1600.4</v>
      </c>
      <c r="B110" s="1">
        <f t="shared" si="43"/>
        <v>4108.5</v>
      </c>
      <c r="C110" s="1">
        <f t="shared" si="44"/>
        <v>12839.6</v>
      </c>
      <c r="D110" s="1">
        <f t="shared" si="45"/>
        <v>15673.92</v>
      </c>
      <c r="E110" s="1">
        <f t="shared" si="46"/>
        <v>212762.5</v>
      </c>
      <c r="F110" s="1">
        <f t="shared" si="47"/>
        <v>0</v>
      </c>
      <c r="G110" s="4">
        <v>540000</v>
      </c>
      <c r="H110" s="1">
        <f t="shared" si="41"/>
        <v>15209</v>
      </c>
      <c r="I110" s="1">
        <f t="shared" si="48"/>
        <v>524791</v>
      </c>
      <c r="J110" s="1">
        <f t="shared" si="49"/>
        <v>246984.91999999998</v>
      </c>
      <c r="K110" s="4">
        <f t="shared" si="50"/>
        <v>277806.08000000002</v>
      </c>
      <c r="L110" s="2">
        <f t="shared" si="51"/>
        <v>2.8164814814814816E-2</v>
      </c>
      <c r="M110" s="2">
        <f t="shared" si="52"/>
        <v>0.47063482414904217</v>
      </c>
      <c r="N110" s="2">
        <f t="shared" si="53"/>
        <v>0.48554429629629625</v>
      </c>
      <c r="O110" s="1">
        <f t="shared" si="54"/>
        <v>262193.91999999998</v>
      </c>
      <c r="P110" s="1"/>
    </row>
    <row r="111" spans="1:16" x14ac:dyDescent="0.25">
      <c r="A111" s="1">
        <f t="shared" si="42"/>
        <v>1600.4</v>
      </c>
      <c r="B111" s="1">
        <f t="shared" si="43"/>
        <v>4108.5</v>
      </c>
      <c r="C111" s="1">
        <f t="shared" si="44"/>
        <v>12839.6</v>
      </c>
      <c r="D111" s="1">
        <f t="shared" si="45"/>
        <v>15673.92</v>
      </c>
      <c r="E111" s="1">
        <f t="shared" si="46"/>
        <v>215262.5</v>
      </c>
      <c r="F111" s="1">
        <f t="shared" si="47"/>
        <v>0</v>
      </c>
      <c r="G111" s="4">
        <v>545000</v>
      </c>
      <c r="H111" s="1">
        <f t="shared" si="41"/>
        <v>15209</v>
      </c>
      <c r="I111" s="1">
        <f t="shared" si="48"/>
        <v>529791</v>
      </c>
      <c r="J111" s="1">
        <f t="shared" si="49"/>
        <v>249484.91999999998</v>
      </c>
      <c r="K111" s="4">
        <f t="shared" si="50"/>
        <v>280306.08</v>
      </c>
      <c r="L111" s="2">
        <f t="shared" si="51"/>
        <v>2.7906422018348625E-2</v>
      </c>
      <c r="M111" s="2">
        <f t="shared" si="52"/>
        <v>0.47091196339688668</v>
      </c>
      <c r="N111" s="2">
        <f t="shared" si="53"/>
        <v>0.48567691743119268</v>
      </c>
      <c r="O111" s="1">
        <f t="shared" si="54"/>
        <v>264693.92</v>
      </c>
      <c r="P111" s="1"/>
    </row>
    <row r="112" spans="1:16" x14ac:dyDescent="0.25">
      <c r="A112" s="1">
        <f t="shared" si="42"/>
        <v>1600.4</v>
      </c>
      <c r="B112" s="1">
        <f t="shared" si="43"/>
        <v>4108.5</v>
      </c>
      <c r="C112" s="1">
        <f t="shared" si="44"/>
        <v>12839.6</v>
      </c>
      <c r="D112" s="1">
        <f t="shared" si="45"/>
        <v>15673.92</v>
      </c>
      <c r="E112" s="1">
        <f t="shared" si="46"/>
        <v>217762.5</v>
      </c>
      <c r="F112" s="1">
        <f t="shared" si="47"/>
        <v>0</v>
      </c>
      <c r="G112" s="4">
        <v>550000</v>
      </c>
      <c r="H112" s="1">
        <f t="shared" si="41"/>
        <v>15209</v>
      </c>
      <c r="I112" s="1">
        <f t="shared" si="48"/>
        <v>534791</v>
      </c>
      <c r="J112" s="1">
        <f t="shared" si="49"/>
        <v>251984.91999999998</v>
      </c>
      <c r="K112" s="4">
        <f t="shared" si="50"/>
        <v>282806.08</v>
      </c>
      <c r="L112" s="2">
        <f t="shared" si="51"/>
        <v>2.7652727272727273E-2</v>
      </c>
      <c r="M112" s="2">
        <f t="shared" si="52"/>
        <v>0.47118392044742707</v>
      </c>
      <c r="N112" s="2">
        <f t="shared" si="53"/>
        <v>0.48580712727272723</v>
      </c>
      <c r="O112" s="1">
        <f t="shared" si="54"/>
        <v>267193.92</v>
      </c>
      <c r="P112" s="1"/>
    </row>
    <row r="113" spans="1:16" x14ac:dyDescent="0.25">
      <c r="A113" s="1">
        <f t="shared" si="42"/>
        <v>1600.4</v>
      </c>
      <c r="B113" s="1">
        <f t="shared" si="43"/>
        <v>4108.5</v>
      </c>
      <c r="C113" s="1">
        <f t="shared" si="44"/>
        <v>12839.6</v>
      </c>
      <c r="D113" s="1">
        <f t="shared" si="45"/>
        <v>15673.92</v>
      </c>
      <c r="E113" s="1">
        <f t="shared" si="46"/>
        <v>220262.5</v>
      </c>
      <c r="F113" s="1">
        <f t="shared" si="47"/>
        <v>0</v>
      </c>
      <c r="G113" s="4">
        <v>555000</v>
      </c>
      <c r="H113" s="1">
        <f t="shared" si="41"/>
        <v>15209</v>
      </c>
      <c r="I113" s="1">
        <f t="shared" si="48"/>
        <v>539791</v>
      </c>
      <c r="J113" s="1">
        <f t="shared" si="49"/>
        <v>254484.91999999998</v>
      </c>
      <c r="K113" s="4">
        <f t="shared" si="50"/>
        <v>285306.08</v>
      </c>
      <c r="L113" s="2">
        <f t="shared" si="51"/>
        <v>2.7403603603603603E-2</v>
      </c>
      <c r="M113" s="2">
        <f t="shared" si="52"/>
        <v>0.47145083930632409</v>
      </c>
      <c r="N113" s="2">
        <f t="shared" si="53"/>
        <v>0.48593499099099091</v>
      </c>
      <c r="O113" s="1">
        <f t="shared" si="54"/>
        <v>269693.92</v>
      </c>
      <c r="P113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20FED-340E-4118-9060-9A882F0C9A31}">
  <dimension ref="A1:Z113"/>
  <sheetViews>
    <sheetView zoomScaleNormal="100" zoomScaleSheetLayoutView="100" workbookViewId="0">
      <pane ySplit="1" topLeftCell="A74" activePane="bottomLeft" state="frozen"/>
      <selection pane="bottomLeft" activeCell="I1" sqref="I1:I1048576"/>
    </sheetView>
  </sheetViews>
  <sheetFormatPr defaultRowHeight="15" x14ac:dyDescent="0.25"/>
  <cols>
    <col min="8" max="8" width="11.28515625" customWidth="1"/>
    <col min="10" max="10" width="10.42578125" customWidth="1"/>
    <col min="11" max="11" width="10.85546875" customWidth="1"/>
    <col min="12" max="13" width="20.7109375" customWidth="1"/>
    <col min="14" max="14" width="12.5703125" customWidth="1"/>
    <col min="15" max="16" width="10.7109375" customWidth="1"/>
    <col min="25" max="25" width="12.7109375" bestFit="1" customWidth="1"/>
  </cols>
  <sheetData>
    <row r="1" spans="1:14" x14ac:dyDescent="0.25">
      <c r="A1" s="2">
        <f>Z42</f>
        <v>-0.5</v>
      </c>
      <c r="B1" s="2">
        <f>Z43</f>
        <v>0.1</v>
      </c>
      <c r="C1" s="2">
        <f>Z44</f>
        <v>0.45</v>
      </c>
      <c r="D1" s="2">
        <f>Z45</f>
        <v>0.55000000000000004</v>
      </c>
      <c r="E1" s="2">
        <f>Z46</f>
        <v>0.6</v>
      </c>
      <c r="F1" s="2">
        <f>Z47</f>
        <v>0.65</v>
      </c>
      <c r="G1" t="s">
        <v>2</v>
      </c>
      <c r="H1" t="s">
        <v>0</v>
      </c>
      <c r="I1" t="s">
        <v>5</v>
      </c>
      <c r="J1" t="s">
        <v>10</v>
      </c>
      <c r="K1" t="s">
        <v>0</v>
      </c>
      <c r="L1" t="s">
        <v>12</v>
      </c>
      <c r="M1" t="s">
        <v>13</v>
      </c>
      <c r="N1" t="s">
        <v>11</v>
      </c>
    </row>
    <row r="2" spans="1:14" x14ac:dyDescent="0.25">
      <c r="A2" s="1">
        <f>MIN($Y$42-G2*$Z$42,0)</f>
        <v>-12000</v>
      </c>
      <c r="B2" s="1">
        <f>IF(G2&lt;=$Y$43, 0, IF(G2&lt;=$Y$44, (G2-$Y$43)*$Z$43, ($Y$44-$Y$43)*$Z$43))</f>
        <v>0</v>
      </c>
      <c r="C2" s="1">
        <f>IF(G2&lt;=$Y$44, 0, IF(G2&lt;=$Y$45, (G2-$Y$44)*$Z$44, ($Y$45-$Y$44)*$Z$44))</f>
        <v>0</v>
      </c>
      <c r="D2" s="1">
        <f t="shared" ref="D2:D14" si="0">IF(G2&lt;=$Y$45, 0, IF(G2&lt;=$Y$46, (G2-$Y$45)*$Z$45, ($Y$46-$Y$45)*$Z$45))</f>
        <v>0</v>
      </c>
      <c r="E2" s="1">
        <f t="shared" ref="E2:E14" si="1">IF(G2&lt;=$Y$46, 0, IF(G2&lt;=$Y$47, (G2-$Y$46)*$Z$46, ($Y$47-$Y$46)*$Z$46))</f>
        <v>0</v>
      </c>
      <c r="F2" s="1">
        <f t="shared" ref="F2:F33" si="2">IF(G2&lt;=$Y$47,0,(G2-$Y$47)*$Z$47)</f>
        <v>0</v>
      </c>
      <c r="G2" s="1">
        <v>0</v>
      </c>
      <c r="H2" s="1">
        <f>SUM(A2:F2)</f>
        <v>-12000</v>
      </c>
      <c r="I2" s="4">
        <f t="shared" ref="I2:I14" si="3">G2-H2</f>
        <v>12000</v>
      </c>
      <c r="J2" s="2">
        <f>IF(H2/MAX(G2,0.1) &gt; 0, H2/G2, H2/I2)</f>
        <v>-1</v>
      </c>
      <c r="K2" s="1">
        <f>MAX(0,H2)</f>
        <v>0</v>
      </c>
      <c r="L2" s="1">
        <f>'Gross-Net'!K2</f>
        <v>0</v>
      </c>
      <c r="M2" s="1">
        <f>I2-L2</f>
        <v>12000</v>
      </c>
      <c r="N2" s="1">
        <f>SUM(H2:H113)</f>
        <v>14688750</v>
      </c>
    </row>
    <row r="3" spans="1:14" x14ac:dyDescent="0.25">
      <c r="A3" s="1">
        <f t="shared" ref="A3:A14" si="4">MIN($Y$42-G3*$Z$42,0)</f>
        <v>-9500</v>
      </c>
      <c r="B3" s="1">
        <f>IF(G3&lt;=$Y$43, 0, IF(G3&lt;=$Y$44, (G3-$Y$43)*$Z$43, ($Y$44-$Y$43)*$Z$43))</f>
        <v>0</v>
      </c>
      <c r="C3" s="1">
        <f>IF(G3&lt;=$Y$44, 0, IF(G3&lt;=$Y$45, (G3-$Y$44)*$Z$44, ($Y$45-$Y$44)*$Z$44))</f>
        <v>0</v>
      </c>
      <c r="D3" s="1">
        <f t="shared" si="0"/>
        <v>0</v>
      </c>
      <c r="E3" s="1">
        <f t="shared" si="1"/>
        <v>0</v>
      </c>
      <c r="F3" s="1">
        <f t="shared" si="2"/>
        <v>0</v>
      </c>
      <c r="G3" s="1">
        <v>5000</v>
      </c>
      <c r="H3" s="1">
        <f>SUM(A3:F3)</f>
        <v>-9500</v>
      </c>
      <c r="I3" s="4">
        <f t="shared" si="3"/>
        <v>14500</v>
      </c>
      <c r="J3" s="2">
        <f t="shared" ref="J3:J28" si="5">IF(H3/MAX(G3,0.1) &gt; 0, H3/G3, H3/I3)</f>
        <v>-0.65517241379310343</v>
      </c>
      <c r="K3" s="1">
        <f t="shared" ref="K3:K66" si="6">MAX(0,H3)</f>
        <v>0</v>
      </c>
      <c r="L3" s="1">
        <f>'Gross-Net'!K3</f>
        <v>5000</v>
      </c>
      <c r="M3" s="1">
        <f t="shared" ref="M3:M66" si="7">I3-L3</f>
        <v>9500</v>
      </c>
    </row>
    <row r="4" spans="1:14" x14ac:dyDescent="0.25">
      <c r="A4" s="1">
        <f t="shared" si="4"/>
        <v>-7000</v>
      </c>
      <c r="B4" s="1">
        <f t="shared" ref="B4:B14" si="8">IF(G4&lt;=$Y$43, 0, IF(G4&lt;=$Y$44, (G4-$Y$43)*$Z$43, ($Y$44-$Y$43)*$Z$43))</f>
        <v>0</v>
      </c>
      <c r="C4" s="1">
        <f t="shared" ref="C4:C14" si="9">IF(G4&lt;=$Y$44, 0, IF(G4&lt;=$Y$45, (G4-$Y$44)*$Z$44, ($Y$45-$Y$44)*$Z$44))</f>
        <v>0</v>
      </c>
      <c r="D4" s="1">
        <f t="shared" si="0"/>
        <v>0</v>
      </c>
      <c r="E4" s="1">
        <f t="shared" si="1"/>
        <v>0</v>
      </c>
      <c r="F4" s="1">
        <f t="shared" si="2"/>
        <v>0</v>
      </c>
      <c r="G4" s="1">
        <v>10000</v>
      </c>
      <c r="H4" s="1">
        <f t="shared" ref="H4:H14" si="10">SUM(A4:F4)</f>
        <v>-7000</v>
      </c>
      <c r="I4" s="4">
        <f t="shared" si="3"/>
        <v>17000</v>
      </c>
      <c r="J4" s="2">
        <f t="shared" si="5"/>
        <v>-0.41176470588235292</v>
      </c>
      <c r="K4" s="1">
        <f t="shared" si="6"/>
        <v>0</v>
      </c>
      <c r="L4" s="1">
        <f>'Gross-Net'!K4</f>
        <v>8200</v>
      </c>
      <c r="M4" s="1">
        <f t="shared" si="7"/>
        <v>8800</v>
      </c>
    </row>
    <row r="5" spans="1:14" x14ac:dyDescent="0.25">
      <c r="A5" s="1">
        <f t="shared" si="4"/>
        <v>-4500</v>
      </c>
      <c r="B5" s="1">
        <f t="shared" si="8"/>
        <v>0</v>
      </c>
      <c r="C5" s="1">
        <f t="shared" si="9"/>
        <v>0</v>
      </c>
      <c r="D5" s="1">
        <f t="shared" si="0"/>
        <v>0</v>
      </c>
      <c r="E5" s="1">
        <f t="shared" si="1"/>
        <v>0</v>
      </c>
      <c r="F5" s="1">
        <f t="shared" si="2"/>
        <v>0</v>
      </c>
      <c r="G5" s="1">
        <v>15000</v>
      </c>
      <c r="H5" s="1">
        <f t="shared" si="10"/>
        <v>-4500</v>
      </c>
      <c r="I5" s="4">
        <f t="shared" si="3"/>
        <v>19500</v>
      </c>
      <c r="J5" s="2">
        <f t="shared" si="5"/>
        <v>-0.23076923076923078</v>
      </c>
      <c r="K5" s="1">
        <f t="shared" si="6"/>
        <v>0</v>
      </c>
      <c r="L5" s="1">
        <f>'Gross-Net'!K5</f>
        <v>12300</v>
      </c>
      <c r="M5" s="1">
        <f t="shared" si="7"/>
        <v>7200</v>
      </c>
    </row>
    <row r="6" spans="1:14" x14ac:dyDescent="0.25">
      <c r="A6" s="1">
        <f t="shared" si="4"/>
        <v>-2000</v>
      </c>
      <c r="B6" s="1">
        <f t="shared" si="8"/>
        <v>0</v>
      </c>
      <c r="C6" s="1">
        <f t="shared" si="9"/>
        <v>0</v>
      </c>
      <c r="D6" s="1">
        <f t="shared" si="0"/>
        <v>0</v>
      </c>
      <c r="E6" s="1">
        <f t="shared" si="1"/>
        <v>0</v>
      </c>
      <c r="F6" s="1">
        <f t="shared" si="2"/>
        <v>0</v>
      </c>
      <c r="G6" s="1">
        <v>20000</v>
      </c>
      <c r="H6" s="1">
        <f t="shared" si="10"/>
        <v>-2000</v>
      </c>
      <c r="I6" s="4">
        <f t="shared" si="3"/>
        <v>22000</v>
      </c>
      <c r="J6" s="2">
        <f t="shared" si="5"/>
        <v>-9.0909090909090912E-2</v>
      </c>
      <c r="K6" s="1">
        <f t="shared" si="6"/>
        <v>0</v>
      </c>
      <c r="L6" s="1">
        <f>'Gross-Net'!K6</f>
        <v>15683.2</v>
      </c>
      <c r="M6" s="1">
        <f t="shared" si="7"/>
        <v>6316.7999999999993</v>
      </c>
    </row>
    <row r="7" spans="1:14" x14ac:dyDescent="0.25">
      <c r="A7" s="1">
        <f t="shared" si="4"/>
        <v>0</v>
      </c>
      <c r="B7" s="1">
        <f t="shared" si="8"/>
        <v>0</v>
      </c>
      <c r="C7" s="1">
        <f t="shared" si="9"/>
        <v>0</v>
      </c>
      <c r="D7" s="1">
        <f t="shared" si="0"/>
        <v>0</v>
      </c>
      <c r="E7" s="1">
        <f t="shared" si="1"/>
        <v>0</v>
      </c>
      <c r="F7" s="1">
        <f t="shared" si="2"/>
        <v>0</v>
      </c>
      <c r="G7" s="1">
        <v>25000</v>
      </c>
      <c r="H7" s="1">
        <f t="shared" si="10"/>
        <v>0</v>
      </c>
      <c r="I7" s="4">
        <f t="shared" si="3"/>
        <v>25000</v>
      </c>
      <c r="J7" s="2">
        <f t="shared" si="5"/>
        <v>0</v>
      </c>
      <c r="K7" s="1">
        <f t="shared" si="6"/>
        <v>0</v>
      </c>
      <c r="L7" s="1">
        <f>'Gross-Net'!K7</f>
        <v>18963.2</v>
      </c>
      <c r="M7" s="1">
        <f t="shared" si="7"/>
        <v>6036.7999999999993</v>
      </c>
    </row>
    <row r="8" spans="1:14" x14ac:dyDescent="0.25">
      <c r="A8" s="1">
        <f t="shared" si="4"/>
        <v>0</v>
      </c>
      <c r="B8" s="1">
        <f t="shared" si="8"/>
        <v>0</v>
      </c>
      <c r="C8" s="1">
        <f t="shared" si="9"/>
        <v>0</v>
      </c>
      <c r="D8" s="1">
        <f t="shared" si="0"/>
        <v>0</v>
      </c>
      <c r="E8" s="1">
        <f t="shared" si="1"/>
        <v>0</v>
      </c>
      <c r="F8" s="1">
        <f t="shared" si="2"/>
        <v>0</v>
      </c>
      <c r="G8" s="1">
        <v>30000</v>
      </c>
      <c r="H8" s="1">
        <f t="shared" si="10"/>
        <v>0</v>
      </c>
      <c r="I8" s="4">
        <f t="shared" si="3"/>
        <v>30000</v>
      </c>
      <c r="J8" s="2">
        <f t="shared" si="5"/>
        <v>0</v>
      </c>
      <c r="K8" s="1">
        <f t="shared" si="6"/>
        <v>0</v>
      </c>
      <c r="L8" s="1">
        <f>'Gross-Net'!K8</f>
        <v>21865</v>
      </c>
      <c r="M8" s="1">
        <f t="shared" si="7"/>
        <v>8135</v>
      </c>
    </row>
    <row r="9" spans="1:14" x14ac:dyDescent="0.25">
      <c r="A9" s="1">
        <f t="shared" si="4"/>
        <v>0</v>
      </c>
      <c r="B9" s="1">
        <f t="shared" si="8"/>
        <v>500</v>
      </c>
      <c r="C9" s="1">
        <f t="shared" si="9"/>
        <v>0</v>
      </c>
      <c r="D9" s="1">
        <f t="shared" si="0"/>
        <v>0</v>
      </c>
      <c r="E9" s="1">
        <f t="shared" si="1"/>
        <v>0</v>
      </c>
      <c r="F9" s="1">
        <f t="shared" si="2"/>
        <v>0</v>
      </c>
      <c r="G9" s="1">
        <v>35000</v>
      </c>
      <c r="H9" s="1">
        <f t="shared" si="10"/>
        <v>500</v>
      </c>
      <c r="I9" s="4">
        <f t="shared" si="3"/>
        <v>34500</v>
      </c>
      <c r="J9" s="2">
        <f t="shared" si="5"/>
        <v>1.4285714285714285E-2</v>
      </c>
      <c r="K9" s="1">
        <f t="shared" si="6"/>
        <v>500</v>
      </c>
      <c r="L9" s="1">
        <f>'Gross-Net'!K9</f>
        <v>24735</v>
      </c>
      <c r="M9" s="1">
        <f t="shared" si="7"/>
        <v>9765</v>
      </c>
    </row>
    <row r="10" spans="1:14" x14ac:dyDescent="0.25">
      <c r="A10" s="3">
        <f t="shared" si="4"/>
        <v>0</v>
      </c>
      <c r="B10" s="3">
        <f t="shared" si="8"/>
        <v>1000</v>
      </c>
      <c r="C10" s="3">
        <f t="shared" si="9"/>
        <v>0</v>
      </c>
      <c r="D10" s="3">
        <f t="shared" si="0"/>
        <v>0</v>
      </c>
      <c r="E10" s="3">
        <f t="shared" si="1"/>
        <v>0</v>
      </c>
      <c r="F10" s="3">
        <f t="shared" si="2"/>
        <v>0</v>
      </c>
      <c r="G10" s="3">
        <v>40000</v>
      </c>
      <c r="H10" s="3">
        <f t="shared" si="10"/>
        <v>1000</v>
      </c>
      <c r="I10" s="5">
        <f t="shared" si="3"/>
        <v>39000</v>
      </c>
      <c r="J10" s="2">
        <f t="shared" si="5"/>
        <v>2.5000000000000001E-2</v>
      </c>
      <c r="K10" s="1">
        <f t="shared" si="6"/>
        <v>1000</v>
      </c>
      <c r="L10" s="3">
        <f>'Gross-Net'!K10</f>
        <v>27605</v>
      </c>
      <c r="M10" s="1">
        <f t="shared" si="7"/>
        <v>11395</v>
      </c>
    </row>
    <row r="11" spans="1:14" x14ac:dyDescent="0.25">
      <c r="A11" s="1">
        <f t="shared" si="4"/>
        <v>0</v>
      </c>
      <c r="B11" s="1">
        <f t="shared" si="8"/>
        <v>1500</v>
      </c>
      <c r="C11" s="1">
        <f t="shared" si="9"/>
        <v>0</v>
      </c>
      <c r="D11" s="1">
        <f t="shared" si="0"/>
        <v>0</v>
      </c>
      <c r="E11" s="1">
        <f t="shared" si="1"/>
        <v>0</v>
      </c>
      <c r="F11" s="1">
        <f t="shared" si="2"/>
        <v>0</v>
      </c>
      <c r="G11" s="1">
        <v>45000</v>
      </c>
      <c r="H11" s="1">
        <f t="shared" si="10"/>
        <v>1500</v>
      </c>
      <c r="I11" s="4">
        <f t="shared" si="3"/>
        <v>43500</v>
      </c>
      <c r="J11" s="2">
        <f t="shared" si="5"/>
        <v>3.3333333333333333E-2</v>
      </c>
      <c r="K11" s="1">
        <f t="shared" si="6"/>
        <v>1500</v>
      </c>
      <c r="L11" s="1">
        <f>'Gross-Net'!K11</f>
        <v>30236.3</v>
      </c>
      <c r="M11" s="1">
        <f t="shared" si="7"/>
        <v>13263.7</v>
      </c>
    </row>
    <row r="12" spans="1:14" x14ac:dyDescent="0.25">
      <c r="A12" s="1">
        <f t="shared" si="4"/>
        <v>0</v>
      </c>
      <c r="B12" s="1">
        <f t="shared" si="8"/>
        <v>1500</v>
      </c>
      <c r="C12" s="1">
        <f t="shared" si="9"/>
        <v>2250</v>
      </c>
      <c r="D12" s="1">
        <f t="shared" si="0"/>
        <v>0</v>
      </c>
      <c r="E12" s="1">
        <f t="shared" si="1"/>
        <v>0</v>
      </c>
      <c r="F12" s="1">
        <f t="shared" si="2"/>
        <v>0</v>
      </c>
      <c r="G12" s="1">
        <v>50000</v>
      </c>
      <c r="H12" s="1">
        <f t="shared" si="10"/>
        <v>3750</v>
      </c>
      <c r="I12" s="4">
        <f t="shared" si="3"/>
        <v>46250</v>
      </c>
      <c r="J12" s="2">
        <f t="shared" si="5"/>
        <v>7.4999999999999997E-2</v>
      </c>
      <c r="K12" s="1">
        <f t="shared" si="6"/>
        <v>3750</v>
      </c>
      <c r="L12" s="1">
        <f>'Gross-Net'!K12</f>
        <v>32696.3</v>
      </c>
      <c r="M12" s="1">
        <f t="shared" si="7"/>
        <v>13553.7</v>
      </c>
    </row>
    <row r="13" spans="1:14" x14ac:dyDescent="0.25">
      <c r="A13" s="1">
        <f t="shared" si="4"/>
        <v>0</v>
      </c>
      <c r="B13" s="1">
        <f t="shared" si="8"/>
        <v>1500</v>
      </c>
      <c r="C13" s="1">
        <f t="shared" si="9"/>
        <v>4500</v>
      </c>
      <c r="D13" s="1">
        <f t="shared" si="0"/>
        <v>0</v>
      </c>
      <c r="E13" s="1">
        <f t="shared" si="1"/>
        <v>0</v>
      </c>
      <c r="F13" s="1">
        <f t="shared" si="2"/>
        <v>0</v>
      </c>
      <c r="G13" s="1">
        <v>55000</v>
      </c>
      <c r="H13" s="1">
        <f t="shared" si="10"/>
        <v>6000</v>
      </c>
      <c r="I13" s="4">
        <f t="shared" si="3"/>
        <v>49000</v>
      </c>
      <c r="J13" s="2">
        <f t="shared" si="5"/>
        <v>0.10909090909090909</v>
      </c>
      <c r="K13" s="1">
        <f t="shared" si="6"/>
        <v>6000</v>
      </c>
      <c r="L13" s="1">
        <f>'Gross-Net'!K13</f>
        <v>35156.300000000003</v>
      </c>
      <c r="M13" s="1">
        <f t="shared" si="7"/>
        <v>13843.699999999997</v>
      </c>
    </row>
    <row r="14" spans="1:14" x14ac:dyDescent="0.25">
      <c r="A14" s="1">
        <f t="shared" si="4"/>
        <v>0</v>
      </c>
      <c r="B14" s="1">
        <f t="shared" si="8"/>
        <v>1500</v>
      </c>
      <c r="C14" s="1">
        <f t="shared" si="9"/>
        <v>6750</v>
      </c>
      <c r="D14" s="1">
        <f t="shared" si="0"/>
        <v>0</v>
      </c>
      <c r="E14" s="1">
        <f t="shared" si="1"/>
        <v>0</v>
      </c>
      <c r="F14" s="1">
        <f t="shared" si="2"/>
        <v>0</v>
      </c>
      <c r="G14" s="1">
        <v>60000</v>
      </c>
      <c r="H14" s="1">
        <f t="shared" si="10"/>
        <v>8250</v>
      </c>
      <c r="I14" s="4">
        <f t="shared" si="3"/>
        <v>51750</v>
      </c>
      <c r="J14" s="2">
        <f t="shared" si="5"/>
        <v>0.13750000000000001</v>
      </c>
      <c r="K14" s="1">
        <f t="shared" si="6"/>
        <v>8250</v>
      </c>
      <c r="L14" s="1">
        <f>'Gross-Net'!K14</f>
        <v>37616.300000000003</v>
      </c>
      <c r="M14" s="1">
        <f t="shared" si="7"/>
        <v>14133.699999999997</v>
      </c>
    </row>
    <row r="15" spans="1:14" x14ac:dyDescent="0.25">
      <c r="A15" s="1">
        <f t="shared" ref="A15:A39" si="11">MIN($Y$42-G15*$Z$42,0)</f>
        <v>0</v>
      </c>
      <c r="B15" s="1">
        <f t="shared" ref="B15:B39" si="12">IF(G15&lt;=$Y$43, 0, IF(G15&lt;=$Y$44, (G15-$Y$43)*$Z$43, ($Y$44-$Y$43)*$Z$43))</f>
        <v>1500</v>
      </c>
      <c r="C15" s="1">
        <f t="shared" ref="C15:C39" si="13">IF(G15&lt;=$Y$44, 0, IF(G15&lt;=$Y$45, (G15-$Y$44)*$Z$44, ($Y$45-$Y$44)*$Z$44))</f>
        <v>9000</v>
      </c>
      <c r="D15" s="1">
        <f t="shared" ref="D15:D39" si="14">IF(G15&lt;=$Y$45, 0, IF(G15&lt;=$Y$46, (G15-$Y$45)*$Z$45, ($Y$46-$Y$45)*$Z$45))</f>
        <v>0</v>
      </c>
      <c r="E15" s="1">
        <f t="shared" ref="E15:E39" si="15">IF(G15&lt;=$Y$46, 0, IF(G15&lt;=$Y$47, (G15-$Y$46)*$Z$46, ($Y$47-$Y$46)*$Z$46))</f>
        <v>0</v>
      </c>
      <c r="F15" s="1">
        <f t="shared" si="2"/>
        <v>0</v>
      </c>
      <c r="G15" s="1">
        <v>65000</v>
      </c>
      <c r="H15" s="1">
        <f t="shared" ref="H15:H39" si="16">SUM(A15:F15)</f>
        <v>10500</v>
      </c>
      <c r="I15" s="4">
        <f t="shared" ref="I15:I37" si="17">G15-H15</f>
        <v>54500</v>
      </c>
      <c r="J15" s="2">
        <f t="shared" si="5"/>
        <v>0.16153846153846155</v>
      </c>
      <c r="K15" s="1">
        <f t="shared" si="6"/>
        <v>10500</v>
      </c>
      <c r="L15" s="1">
        <f>'Gross-Net'!K15</f>
        <v>40076.300000000003</v>
      </c>
      <c r="M15" s="1">
        <f t="shared" si="7"/>
        <v>14423.699999999997</v>
      </c>
    </row>
    <row r="16" spans="1:14" x14ac:dyDescent="0.25">
      <c r="A16" s="1">
        <f t="shared" si="11"/>
        <v>0</v>
      </c>
      <c r="B16" s="1">
        <f t="shared" si="12"/>
        <v>1500</v>
      </c>
      <c r="C16" s="1">
        <f t="shared" si="13"/>
        <v>11250</v>
      </c>
      <c r="D16" s="1">
        <f t="shared" si="14"/>
        <v>0</v>
      </c>
      <c r="E16" s="1">
        <f t="shared" si="15"/>
        <v>0</v>
      </c>
      <c r="F16" s="1">
        <f t="shared" si="2"/>
        <v>0</v>
      </c>
      <c r="G16" s="1">
        <v>70000</v>
      </c>
      <c r="H16" s="1">
        <f t="shared" si="16"/>
        <v>12750</v>
      </c>
      <c r="I16" s="4">
        <f t="shared" si="17"/>
        <v>57250</v>
      </c>
      <c r="J16" s="2">
        <f t="shared" si="5"/>
        <v>0.18214285714285713</v>
      </c>
      <c r="K16" s="1">
        <f t="shared" si="6"/>
        <v>12750</v>
      </c>
      <c r="L16" s="1">
        <f>'Gross-Net'!K16</f>
        <v>42536.3</v>
      </c>
      <c r="M16" s="1">
        <f t="shared" si="7"/>
        <v>14713.699999999997</v>
      </c>
    </row>
    <row r="17" spans="1:17" x14ac:dyDescent="0.25">
      <c r="A17" s="1">
        <f t="shared" si="11"/>
        <v>0</v>
      </c>
      <c r="B17" s="1">
        <f t="shared" si="12"/>
        <v>1500</v>
      </c>
      <c r="C17" s="1">
        <f t="shared" si="13"/>
        <v>13500</v>
      </c>
      <c r="D17" s="1">
        <f t="shared" si="14"/>
        <v>0</v>
      </c>
      <c r="E17" s="1">
        <f t="shared" si="15"/>
        <v>0</v>
      </c>
      <c r="F17" s="1">
        <f t="shared" si="2"/>
        <v>0</v>
      </c>
      <c r="G17" s="1">
        <v>75000</v>
      </c>
      <c r="H17" s="1">
        <f t="shared" si="16"/>
        <v>15000</v>
      </c>
      <c r="I17" s="4">
        <f t="shared" si="17"/>
        <v>60000</v>
      </c>
      <c r="J17" s="2">
        <f t="shared" si="5"/>
        <v>0.2</v>
      </c>
      <c r="K17" s="1">
        <f t="shared" si="6"/>
        <v>15000</v>
      </c>
      <c r="L17" s="1">
        <f>'Gross-Net'!K17</f>
        <v>44996.3</v>
      </c>
      <c r="M17" s="1">
        <f t="shared" si="7"/>
        <v>15003.699999999997</v>
      </c>
    </row>
    <row r="18" spans="1:17" x14ac:dyDescent="0.25">
      <c r="A18" s="1">
        <f t="shared" si="11"/>
        <v>0</v>
      </c>
      <c r="B18" s="1">
        <f t="shared" si="12"/>
        <v>1500</v>
      </c>
      <c r="C18" s="1">
        <f t="shared" si="13"/>
        <v>15750</v>
      </c>
      <c r="D18" s="1">
        <f t="shared" si="14"/>
        <v>0</v>
      </c>
      <c r="E18" s="1">
        <f t="shared" si="15"/>
        <v>0</v>
      </c>
      <c r="F18" s="1">
        <f t="shared" si="2"/>
        <v>0</v>
      </c>
      <c r="G18" s="1">
        <v>80000</v>
      </c>
      <c r="H18" s="1">
        <f t="shared" si="16"/>
        <v>17250</v>
      </c>
      <c r="I18" s="4">
        <f t="shared" si="17"/>
        <v>62750</v>
      </c>
      <c r="J18" s="2">
        <f t="shared" si="5"/>
        <v>0.21562500000000001</v>
      </c>
      <c r="K18" s="1">
        <f t="shared" si="6"/>
        <v>17250</v>
      </c>
      <c r="L18" s="1">
        <f>'Gross-Net'!K18</f>
        <v>47456.3</v>
      </c>
      <c r="M18" s="1">
        <f t="shared" si="7"/>
        <v>15293.699999999997</v>
      </c>
    </row>
    <row r="19" spans="1:17" x14ac:dyDescent="0.25">
      <c r="A19" s="1">
        <f t="shared" si="11"/>
        <v>0</v>
      </c>
      <c r="B19" s="1">
        <f t="shared" si="12"/>
        <v>1500</v>
      </c>
      <c r="C19" s="1">
        <f t="shared" si="13"/>
        <v>18000</v>
      </c>
      <c r="D19" s="1">
        <f t="shared" si="14"/>
        <v>0</v>
      </c>
      <c r="E19" s="1">
        <f t="shared" si="15"/>
        <v>0</v>
      </c>
      <c r="F19" s="1">
        <f t="shared" si="2"/>
        <v>0</v>
      </c>
      <c r="G19" s="1">
        <v>85000</v>
      </c>
      <c r="H19" s="1">
        <f t="shared" si="16"/>
        <v>19500</v>
      </c>
      <c r="I19" s="4">
        <f t="shared" si="17"/>
        <v>65500</v>
      </c>
      <c r="J19" s="2">
        <f t="shared" si="5"/>
        <v>0.22941176470588234</v>
      </c>
      <c r="K19" s="1">
        <f t="shared" si="6"/>
        <v>19500</v>
      </c>
      <c r="L19" s="1">
        <f>'Gross-Net'!K19</f>
        <v>49716.58</v>
      </c>
      <c r="M19" s="1">
        <f t="shared" si="7"/>
        <v>15783.419999999998</v>
      </c>
    </row>
    <row r="20" spans="1:17" x14ac:dyDescent="0.25">
      <c r="A20" s="1">
        <f t="shared" si="11"/>
        <v>0</v>
      </c>
      <c r="B20" s="1">
        <f t="shared" si="12"/>
        <v>1500</v>
      </c>
      <c r="C20" s="1">
        <f t="shared" si="13"/>
        <v>20250</v>
      </c>
      <c r="D20" s="1">
        <f t="shared" si="14"/>
        <v>0</v>
      </c>
      <c r="E20" s="1">
        <f t="shared" si="15"/>
        <v>0</v>
      </c>
      <c r="F20" s="1">
        <f t="shared" si="2"/>
        <v>0</v>
      </c>
      <c r="G20" s="1">
        <v>90000</v>
      </c>
      <c r="H20" s="1">
        <f t="shared" si="16"/>
        <v>21750</v>
      </c>
      <c r="I20" s="4">
        <f t="shared" si="17"/>
        <v>68250</v>
      </c>
      <c r="J20" s="2">
        <f t="shared" si="5"/>
        <v>0.24166666666666667</v>
      </c>
      <c r="K20" s="1">
        <f t="shared" si="6"/>
        <v>21750</v>
      </c>
      <c r="L20" s="1">
        <f>'Gross-Net'!K20</f>
        <v>52316.58</v>
      </c>
      <c r="M20" s="1">
        <f t="shared" si="7"/>
        <v>15933.419999999998</v>
      </c>
    </row>
    <row r="21" spans="1:17" x14ac:dyDescent="0.25">
      <c r="A21" s="1">
        <f t="shared" si="11"/>
        <v>0</v>
      </c>
      <c r="B21" s="1">
        <f t="shared" si="12"/>
        <v>1500</v>
      </c>
      <c r="C21" s="1">
        <f t="shared" si="13"/>
        <v>22500</v>
      </c>
      <c r="D21" s="1">
        <f t="shared" si="14"/>
        <v>0</v>
      </c>
      <c r="E21" s="1">
        <f t="shared" si="15"/>
        <v>0</v>
      </c>
      <c r="F21" s="1">
        <f t="shared" si="2"/>
        <v>0</v>
      </c>
      <c r="G21" s="1">
        <v>95000</v>
      </c>
      <c r="H21" s="1">
        <f t="shared" si="16"/>
        <v>24000</v>
      </c>
      <c r="I21" s="4">
        <f t="shared" si="17"/>
        <v>71000</v>
      </c>
      <c r="J21" s="2">
        <f t="shared" si="5"/>
        <v>0.25263157894736843</v>
      </c>
      <c r="K21" s="1">
        <f t="shared" si="6"/>
        <v>24000</v>
      </c>
      <c r="L21" s="1">
        <f>'Gross-Net'!K21</f>
        <v>54916.58</v>
      </c>
      <c r="M21" s="1">
        <f t="shared" si="7"/>
        <v>16083.419999999998</v>
      </c>
    </row>
    <row r="22" spans="1:17" x14ac:dyDescent="0.25">
      <c r="A22" s="1">
        <f t="shared" si="11"/>
        <v>0</v>
      </c>
      <c r="B22" s="1">
        <f t="shared" si="12"/>
        <v>1500</v>
      </c>
      <c r="C22" s="1">
        <f t="shared" si="13"/>
        <v>24750</v>
      </c>
      <c r="D22" s="1">
        <f t="shared" si="14"/>
        <v>0</v>
      </c>
      <c r="E22" s="1">
        <f t="shared" si="15"/>
        <v>0</v>
      </c>
      <c r="F22" s="1">
        <f t="shared" si="2"/>
        <v>0</v>
      </c>
      <c r="G22" s="1">
        <v>100000</v>
      </c>
      <c r="H22" s="1">
        <f t="shared" si="16"/>
        <v>26250</v>
      </c>
      <c r="I22" s="4">
        <f t="shared" si="17"/>
        <v>73750</v>
      </c>
      <c r="J22" s="2">
        <f t="shared" si="5"/>
        <v>0.26250000000000001</v>
      </c>
      <c r="K22" s="1">
        <f t="shared" si="6"/>
        <v>26250</v>
      </c>
      <c r="L22" s="1">
        <f>'Gross-Net'!K22</f>
        <v>57516.58</v>
      </c>
      <c r="M22" s="1">
        <f t="shared" si="7"/>
        <v>16233.419999999998</v>
      </c>
    </row>
    <row r="23" spans="1:17" x14ac:dyDescent="0.25">
      <c r="A23" s="1">
        <f t="shared" si="11"/>
        <v>0</v>
      </c>
      <c r="B23" s="1">
        <f t="shared" si="12"/>
        <v>1500</v>
      </c>
      <c r="C23" s="1">
        <f t="shared" si="13"/>
        <v>24750</v>
      </c>
      <c r="D23" s="1">
        <f t="shared" si="14"/>
        <v>2750</v>
      </c>
      <c r="E23" s="1">
        <f t="shared" si="15"/>
        <v>0</v>
      </c>
      <c r="F23" s="1">
        <f t="shared" si="2"/>
        <v>0</v>
      </c>
      <c r="G23" s="1">
        <v>105000</v>
      </c>
      <c r="H23" s="1">
        <f t="shared" si="16"/>
        <v>29000</v>
      </c>
      <c r="I23" s="4">
        <f t="shared" si="17"/>
        <v>76000</v>
      </c>
      <c r="J23" s="2">
        <f t="shared" si="5"/>
        <v>0.27619047619047621</v>
      </c>
      <c r="K23" s="1">
        <f t="shared" si="6"/>
        <v>29000</v>
      </c>
      <c r="L23" s="1">
        <f>'Gross-Net'!K23</f>
        <v>60116.58</v>
      </c>
      <c r="M23" s="1">
        <f t="shared" si="7"/>
        <v>15883.419999999998</v>
      </c>
    </row>
    <row r="24" spans="1:17" x14ac:dyDescent="0.25">
      <c r="A24" s="1">
        <f t="shared" si="11"/>
        <v>0</v>
      </c>
      <c r="B24" s="1">
        <f t="shared" si="12"/>
        <v>1500</v>
      </c>
      <c r="C24" s="1">
        <f t="shared" si="13"/>
        <v>24750</v>
      </c>
      <c r="D24" s="1">
        <f t="shared" si="14"/>
        <v>5500</v>
      </c>
      <c r="E24" s="1">
        <f t="shared" si="15"/>
        <v>0</v>
      </c>
      <c r="F24" s="1">
        <f t="shared" si="2"/>
        <v>0</v>
      </c>
      <c r="G24" s="1">
        <v>110000</v>
      </c>
      <c r="H24" s="1">
        <f t="shared" si="16"/>
        <v>31750</v>
      </c>
      <c r="I24" s="4">
        <f t="shared" si="17"/>
        <v>78250</v>
      </c>
      <c r="J24" s="2">
        <f t="shared" si="5"/>
        <v>0.28863636363636364</v>
      </c>
      <c r="K24" s="1">
        <f t="shared" si="6"/>
        <v>31750</v>
      </c>
      <c r="L24" s="1">
        <f>'Gross-Net'!K24</f>
        <v>62716.58</v>
      </c>
      <c r="M24" s="1">
        <f t="shared" si="7"/>
        <v>15533.419999999998</v>
      </c>
    </row>
    <row r="25" spans="1:17" x14ac:dyDescent="0.25">
      <c r="A25" s="1">
        <f t="shared" si="11"/>
        <v>0</v>
      </c>
      <c r="B25" s="1">
        <f t="shared" si="12"/>
        <v>1500</v>
      </c>
      <c r="C25" s="1">
        <f t="shared" si="13"/>
        <v>24750</v>
      </c>
      <c r="D25" s="1">
        <f t="shared" si="14"/>
        <v>8250</v>
      </c>
      <c r="E25" s="1">
        <f t="shared" si="15"/>
        <v>0</v>
      </c>
      <c r="F25" s="1">
        <f t="shared" si="2"/>
        <v>0</v>
      </c>
      <c r="G25" s="1">
        <v>115000</v>
      </c>
      <c r="H25" s="1">
        <f t="shared" si="16"/>
        <v>34500</v>
      </c>
      <c r="I25" s="4">
        <f t="shared" si="17"/>
        <v>80500</v>
      </c>
      <c r="J25" s="2">
        <f t="shared" si="5"/>
        <v>0.3</v>
      </c>
      <c r="K25" s="1">
        <f t="shared" si="6"/>
        <v>34500</v>
      </c>
      <c r="L25" s="1">
        <f>'Gross-Net'!K25</f>
        <v>65306.080000000002</v>
      </c>
      <c r="M25" s="1">
        <f t="shared" si="7"/>
        <v>15193.919999999998</v>
      </c>
    </row>
    <row r="26" spans="1:17" x14ac:dyDescent="0.25">
      <c r="A26" s="1">
        <f t="shared" si="11"/>
        <v>0</v>
      </c>
      <c r="B26" s="1">
        <f t="shared" si="12"/>
        <v>1500</v>
      </c>
      <c r="C26" s="1">
        <f t="shared" si="13"/>
        <v>24750</v>
      </c>
      <c r="D26" s="1">
        <f t="shared" si="14"/>
        <v>11000</v>
      </c>
      <c r="E26" s="1">
        <f t="shared" si="15"/>
        <v>0</v>
      </c>
      <c r="F26" s="1">
        <f t="shared" si="2"/>
        <v>0</v>
      </c>
      <c r="G26" s="1">
        <v>120000</v>
      </c>
      <c r="H26" s="1">
        <f t="shared" si="16"/>
        <v>37250</v>
      </c>
      <c r="I26" s="4">
        <f t="shared" si="17"/>
        <v>82750</v>
      </c>
      <c r="J26" s="2">
        <f t="shared" si="5"/>
        <v>0.31041666666666667</v>
      </c>
      <c r="K26" s="1">
        <f t="shared" si="6"/>
        <v>37250</v>
      </c>
      <c r="L26" s="1">
        <f>'Gross-Net'!K26</f>
        <v>67806.080000000002</v>
      </c>
      <c r="M26" s="1">
        <f t="shared" si="7"/>
        <v>14943.919999999998</v>
      </c>
      <c r="O26" s="2"/>
      <c r="P26" s="2"/>
      <c r="Q26" s="1"/>
    </row>
    <row r="27" spans="1:17" x14ac:dyDescent="0.25">
      <c r="A27" s="1">
        <f t="shared" si="11"/>
        <v>0</v>
      </c>
      <c r="B27" s="1">
        <f t="shared" si="12"/>
        <v>1500</v>
      </c>
      <c r="C27" s="1">
        <f t="shared" si="13"/>
        <v>24750</v>
      </c>
      <c r="D27" s="1">
        <f t="shared" si="14"/>
        <v>13750.000000000002</v>
      </c>
      <c r="E27" s="1">
        <f t="shared" si="15"/>
        <v>0</v>
      </c>
      <c r="F27" s="1">
        <f t="shared" si="2"/>
        <v>0</v>
      </c>
      <c r="G27" s="1">
        <v>125000</v>
      </c>
      <c r="H27" s="1">
        <f t="shared" si="16"/>
        <v>40000</v>
      </c>
      <c r="I27" s="4">
        <f t="shared" si="17"/>
        <v>85000</v>
      </c>
      <c r="J27" s="2">
        <f t="shared" si="5"/>
        <v>0.32</v>
      </c>
      <c r="K27" s="1">
        <f t="shared" si="6"/>
        <v>40000</v>
      </c>
      <c r="L27" s="1">
        <f>'Gross-Net'!K27</f>
        <v>70306.080000000002</v>
      </c>
      <c r="M27" s="1">
        <f t="shared" si="7"/>
        <v>14693.919999999998</v>
      </c>
    </row>
    <row r="28" spans="1:17" x14ac:dyDescent="0.25">
      <c r="A28" s="1">
        <f t="shared" si="11"/>
        <v>0</v>
      </c>
      <c r="B28" s="1">
        <f t="shared" si="12"/>
        <v>1500</v>
      </c>
      <c r="C28" s="1">
        <f t="shared" si="13"/>
        <v>24750</v>
      </c>
      <c r="D28" s="1">
        <f t="shared" si="14"/>
        <v>16500</v>
      </c>
      <c r="E28" s="1">
        <f t="shared" si="15"/>
        <v>0</v>
      </c>
      <c r="F28" s="1">
        <f t="shared" si="2"/>
        <v>0</v>
      </c>
      <c r="G28" s="1">
        <v>130000</v>
      </c>
      <c r="H28" s="1">
        <f t="shared" si="16"/>
        <v>42750</v>
      </c>
      <c r="I28" s="4">
        <f t="shared" si="17"/>
        <v>87250</v>
      </c>
      <c r="J28" s="2">
        <f t="shared" si="5"/>
        <v>0.32884615384615384</v>
      </c>
      <c r="K28" s="1">
        <f t="shared" si="6"/>
        <v>42750</v>
      </c>
      <c r="L28" s="1">
        <f>'Gross-Net'!K28</f>
        <v>72806.080000000002</v>
      </c>
      <c r="M28" s="1">
        <f t="shared" si="7"/>
        <v>14443.919999999998</v>
      </c>
    </row>
    <row r="29" spans="1:17" x14ac:dyDescent="0.25">
      <c r="A29" s="1">
        <f t="shared" si="11"/>
        <v>0</v>
      </c>
      <c r="B29" s="1">
        <f t="shared" si="12"/>
        <v>1500</v>
      </c>
      <c r="C29" s="1">
        <f t="shared" si="13"/>
        <v>24750</v>
      </c>
      <c r="D29" s="1">
        <f t="shared" si="14"/>
        <v>19250</v>
      </c>
      <c r="E29" s="1">
        <f t="shared" si="15"/>
        <v>0</v>
      </c>
      <c r="F29" s="1">
        <f t="shared" si="2"/>
        <v>0</v>
      </c>
      <c r="G29" s="1">
        <v>135000</v>
      </c>
      <c r="H29" s="1">
        <f t="shared" si="16"/>
        <v>45500</v>
      </c>
      <c r="I29" s="4">
        <f t="shared" si="17"/>
        <v>89500</v>
      </c>
      <c r="J29" s="2">
        <f t="shared" ref="J29:J39" si="18">H29/G29</f>
        <v>0.33703703703703702</v>
      </c>
      <c r="K29" s="1">
        <f t="shared" si="6"/>
        <v>45500</v>
      </c>
      <c r="L29" s="1">
        <f>'Gross-Net'!K29</f>
        <v>75306.080000000002</v>
      </c>
      <c r="M29" s="1">
        <f t="shared" si="7"/>
        <v>14193.919999999998</v>
      </c>
    </row>
    <row r="30" spans="1:17" x14ac:dyDescent="0.25">
      <c r="A30" s="1">
        <f t="shared" si="11"/>
        <v>0</v>
      </c>
      <c r="B30" s="1">
        <f t="shared" si="12"/>
        <v>1500</v>
      </c>
      <c r="C30" s="1">
        <f t="shared" si="13"/>
        <v>24750</v>
      </c>
      <c r="D30" s="1">
        <f t="shared" si="14"/>
        <v>22000</v>
      </c>
      <c r="E30" s="1">
        <f t="shared" si="15"/>
        <v>0</v>
      </c>
      <c r="F30" s="1">
        <f t="shared" si="2"/>
        <v>0</v>
      </c>
      <c r="G30" s="1">
        <v>140000</v>
      </c>
      <c r="H30" s="1">
        <f t="shared" si="16"/>
        <v>48250</v>
      </c>
      <c r="I30" s="4">
        <f t="shared" si="17"/>
        <v>91750</v>
      </c>
      <c r="J30" s="2">
        <f t="shared" si="18"/>
        <v>0.34464285714285714</v>
      </c>
      <c r="K30" s="1">
        <f t="shared" si="6"/>
        <v>48250</v>
      </c>
      <c r="L30" s="1">
        <f>'Gross-Net'!K30</f>
        <v>77806.080000000002</v>
      </c>
      <c r="M30" s="1">
        <f t="shared" si="7"/>
        <v>13943.919999999998</v>
      </c>
    </row>
    <row r="31" spans="1:17" x14ac:dyDescent="0.25">
      <c r="A31" s="1">
        <f t="shared" si="11"/>
        <v>0</v>
      </c>
      <c r="B31" s="1">
        <f t="shared" si="12"/>
        <v>1500</v>
      </c>
      <c r="C31" s="1">
        <f t="shared" si="13"/>
        <v>24750</v>
      </c>
      <c r="D31" s="1">
        <f t="shared" si="14"/>
        <v>24750.000000000004</v>
      </c>
      <c r="E31" s="1">
        <f t="shared" si="15"/>
        <v>0</v>
      </c>
      <c r="F31" s="1">
        <f t="shared" si="2"/>
        <v>0</v>
      </c>
      <c r="G31" s="1">
        <v>145000</v>
      </c>
      <c r="H31" s="1">
        <f t="shared" si="16"/>
        <v>51000</v>
      </c>
      <c r="I31" s="4">
        <f t="shared" si="17"/>
        <v>94000</v>
      </c>
      <c r="J31" s="2">
        <f t="shared" si="18"/>
        <v>0.35172413793103446</v>
      </c>
      <c r="K31" s="1">
        <f t="shared" si="6"/>
        <v>51000</v>
      </c>
      <c r="L31" s="1">
        <f>'Gross-Net'!K31</f>
        <v>80306.080000000002</v>
      </c>
      <c r="M31" s="1">
        <f t="shared" si="7"/>
        <v>13693.919999999998</v>
      </c>
    </row>
    <row r="32" spans="1:17" x14ac:dyDescent="0.25">
      <c r="A32" s="1">
        <f t="shared" si="11"/>
        <v>0</v>
      </c>
      <c r="B32" s="1">
        <f t="shared" si="12"/>
        <v>1500</v>
      </c>
      <c r="C32" s="1">
        <f t="shared" si="13"/>
        <v>24750</v>
      </c>
      <c r="D32" s="1">
        <f t="shared" si="14"/>
        <v>27500.000000000004</v>
      </c>
      <c r="E32" s="1">
        <f t="shared" si="15"/>
        <v>0</v>
      </c>
      <c r="F32" s="1">
        <f t="shared" si="2"/>
        <v>0</v>
      </c>
      <c r="G32" s="1">
        <v>150000</v>
      </c>
      <c r="H32" s="1">
        <f t="shared" si="16"/>
        <v>53750</v>
      </c>
      <c r="I32" s="4">
        <f t="shared" si="17"/>
        <v>96250</v>
      </c>
      <c r="J32" s="2">
        <f t="shared" si="18"/>
        <v>0.35833333333333334</v>
      </c>
      <c r="K32" s="1">
        <f t="shared" si="6"/>
        <v>53750</v>
      </c>
      <c r="L32" s="1">
        <f>'Gross-Net'!K32</f>
        <v>82806.080000000002</v>
      </c>
      <c r="M32" s="1">
        <f t="shared" si="7"/>
        <v>13443.919999999998</v>
      </c>
    </row>
    <row r="33" spans="1:26" x14ac:dyDescent="0.25">
      <c r="A33" s="1">
        <f t="shared" si="11"/>
        <v>0</v>
      </c>
      <c r="B33" s="1">
        <f t="shared" si="12"/>
        <v>1500</v>
      </c>
      <c r="C33" s="1">
        <f t="shared" si="13"/>
        <v>24750</v>
      </c>
      <c r="D33" s="1">
        <f t="shared" si="14"/>
        <v>30250.000000000004</v>
      </c>
      <c r="E33" s="1">
        <f t="shared" si="15"/>
        <v>0</v>
      </c>
      <c r="F33" s="1">
        <f t="shared" si="2"/>
        <v>0</v>
      </c>
      <c r="G33" s="1">
        <v>155000</v>
      </c>
      <c r="H33" s="1">
        <f t="shared" si="16"/>
        <v>56500</v>
      </c>
      <c r="I33" s="4">
        <f t="shared" si="17"/>
        <v>98500</v>
      </c>
      <c r="J33" s="2">
        <f t="shared" si="18"/>
        <v>0.36451612903225805</v>
      </c>
      <c r="K33" s="1">
        <f t="shared" si="6"/>
        <v>56500</v>
      </c>
      <c r="L33" s="1">
        <f>'Gross-Net'!K33</f>
        <v>85306.08</v>
      </c>
      <c r="M33" s="1">
        <f t="shared" si="7"/>
        <v>13193.919999999998</v>
      </c>
    </row>
    <row r="34" spans="1:26" x14ac:dyDescent="0.25">
      <c r="A34" s="1">
        <f t="shared" si="11"/>
        <v>0</v>
      </c>
      <c r="B34" s="1">
        <f t="shared" si="12"/>
        <v>1500</v>
      </c>
      <c r="C34" s="1">
        <f t="shared" si="13"/>
        <v>24750</v>
      </c>
      <c r="D34" s="1">
        <f t="shared" si="14"/>
        <v>33000</v>
      </c>
      <c r="E34" s="1">
        <f t="shared" si="15"/>
        <v>0</v>
      </c>
      <c r="F34" s="1">
        <f t="shared" ref="F34:F65" si="19">IF(G34&lt;=$Y$47,0,(G34-$Y$47)*$Z$47)</f>
        <v>0</v>
      </c>
      <c r="G34" s="1">
        <v>160000</v>
      </c>
      <c r="H34" s="1">
        <f t="shared" si="16"/>
        <v>59250</v>
      </c>
      <c r="I34" s="4">
        <f t="shared" si="17"/>
        <v>100750</v>
      </c>
      <c r="J34" s="2">
        <f t="shared" si="18"/>
        <v>0.37031249999999999</v>
      </c>
      <c r="K34" s="1">
        <f t="shared" si="6"/>
        <v>59250</v>
      </c>
      <c r="L34" s="1">
        <f>'Gross-Net'!K34</f>
        <v>87806.080000000002</v>
      </c>
      <c r="M34" s="1">
        <f t="shared" si="7"/>
        <v>12943.919999999998</v>
      </c>
    </row>
    <row r="35" spans="1:26" x14ac:dyDescent="0.25">
      <c r="A35" s="1">
        <f t="shared" si="11"/>
        <v>0</v>
      </c>
      <c r="B35" s="1">
        <f t="shared" si="12"/>
        <v>1500</v>
      </c>
      <c r="C35" s="1">
        <f t="shared" si="13"/>
        <v>24750</v>
      </c>
      <c r="D35" s="1">
        <f t="shared" si="14"/>
        <v>35750</v>
      </c>
      <c r="E35" s="1">
        <f t="shared" si="15"/>
        <v>0</v>
      </c>
      <c r="F35" s="1">
        <f t="shared" si="19"/>
        <v>0</v>
      </c>
      <c r="G35" s="1">
        <v>165000</v>
      </c>
      <c r="H35" s="1">
        <f t="shared" si="16"/>
        <v>62000</v>
      </c>
      <c r="I35" s="4">
        <f t="shared" si="17"/>
        <v>103000</v>
      </c>
      <c r="J35" s="2">
        <f t="shared" si="18"/>
        <v>0.37575757575757573</v>
      </c>
      <c r="K35" s="1">
        <f t="shared" si="6"/>
        <v>62000</v>
      </c>
      <c r="L35" s="1">
        <f>'Gross-Net'!K35</f>
        <v>90306.08</v>
      </c>
      <c r="M35" s="1">
        <f t="shared" si="7"/>
        <v>12693.919999999998</v>
      </c>
    </row>
    <row r="36" spans="1:26" x14ac:dyDescent="0.25">
      <c r="A36" s="1">
        <f t="shared" si="11"/>
        <v>0</v>
      </c>
      <c r="B36" s="1">
        <f t="shared" si="12"/>
        <v>1500</v>
      </c>
      <c r="C36" s="1">
        <f t="shared" si="13"/>
        <v>24750</v>
      </c>
      <c r="D36" s="1">
        <f t="shared" si="14"/>
        <v>38500</v>
      </c>
      <c r="E36" s="1">
        <f t="shared" si="15"/>
        <v>0</v>
      </c>
      <c r="F36" s="1">
        <f t="shared" si="19"/>
        <v>0</v>
      </c>
      <c r="G36" s="1">
        <v>170000</v>
      </c>
      <c r="H36" s="1">
        <f t="shared" si="16"/>
        <v>64750</v>
      </c>
      <c r="I36" s="4">
        <f t="shared" si="17"/>
        <v>105250</v>
      </c>
      <c r="J36" s="2">
        <f t="shared" si="18"/>
        <v>0.38088235294117645</v>
      </c>
      <c r="K36" s="1">
        <f t="shared" si="6"/>
        <v>64750</v>
      </c>
      <c r="L36" s="1">
        <f>'Gross-Net'!K36</f>
        <v>92806.080000000002</v>
      </c>
      <c r="M36" s="1">
        <f t="shared" si="7"/>
        <v>12443.919999999998</v>
      </c>
    </row>
    <row r="37" spans="1:26" x14ac:dyDescent="0.25">
      <c r="A37" s="1">
        <f t="shared" si="11"/>
        <v>0</v>
      </c>
      <c r="B37" s="1">
        <f t="shared" si="12"/>
        <v>1500</v>
      </c>
      <c r="C37" s="1">
        <f t="shared" si="13"/>
        <v>24750</v>
      </c>
      <c r="D37" s="1">
        <f t="shared" si="14"/>
        <v>41250</v>
      </c>
      <c r="E37" s="1">
        <f t="shared" si="15"/>
        <v>0</v>
      </c>
      <c r="F37" s="1">
        <f t="shared" si="19"/>
        <v>0</v>
      </c>
      <c r="G37" s="1">
        <v>175000</v>
      </c>
      <c r="H37" s="1">
        <f t="shared" si="16"/>
        <v>67500</v>
      </c>
      <c r="I37" s="4">
        <f t="shared" si="17"/>
        <v>107500</v>
      </c>
      <c r="J37" s="2">
        <f t="shared" si="18"/>
        <v>0.38571428571428573</v>
      </c>
      <c r="K37" s="1">
        <f t="shared" si="6"/>
        <v>67500</v>
      </c>
      <c r="L37" s="1">
        <f>'Gross-Net'!K37</f>
        <v>95306.08</v>
      </c>
      <c r="M37" s="1">
        <f t="shared" si="7"/>
        <v>12193.919999999998</v>
      </c>
    </row>
    <row r="38" spans="1:26" x14ac:dyDescent="0.25">
      <c r="A38" s="1">
        <f t="shared" si="11"/>
        <v>0</v>
      </c>
      <c r="B38" s="1">
        <f t="shared" si="12"/>
        <v>1500</v>
      </c>
      <c r="C38" s="1">
        <f t="shared" si="13"/>
        <v>24750</v>
      </c>
      <c r="D38" s="1">
        <f t="shared" si="14"/>
        <v>44000</v>
      </c>
      <c r="E38" s="1">
        <f t="shared" si="15"/>
        <v>0</v>
      </c>
      <c r="F38" s="1">
        <f t="shared" si="19"/>
        <v>0</v>
      </c>
      <c r="G38" s="1">
        <v>180000</v>
      </c>
      <c r="H38" s="1">
        <f t="shared" si="16"/>
        <v>70250</v>
      </c>
      <c r="I38" s="4">
        <f>G38-H38</f>
        <v>109750</v>
      </c>
      <c r="J38" s="2">
        <f t="shared" si="18"/>
        <v>0.39027777777777778</v>
      </c>
      <c r="K38" s="1">
        <f t="shared" si="6"/>
        <v>70250</v>
      </c>
      <c r="L38" s="1">
        <f>'Gross-Net'!K38</f>
        <v>97806.080000000002</v>
      </c>
      <c r="M38" s="1">
        <f t="shared" si="7"/>
        <v>11943.919999999998</v>
      </c>
    </row>
    <row r="39" spans="1:26" x14ac:dyDescent="0.25">
      <c r="A39" s="1">
        <f t="shared" si="11"/>
        <v>0</v>
      </c>
      <c r="B39" s="1">
        <f t="shared" si="12"/>
        <v>1500</v>
      </c>
      <c r="C39" s="1">
        <f t="shared" si="13"/>
        <v>24750</v>
      </c>
      <c r="D39" s="1">
        <f t="shared" si="14"/>
        <v>46750.000000000007</v>
      </c>
      <c r="E39" s="1">
        <f t="shared" si="15"/>
        <v>0</v>
      </c>
      <c r="F39" s="1">
        <f t="shared" si="19"/>
        <v>0</v>
      </c>
      <c r="G39" s="1">
        <v>185000</v>
      </c>
      <c r="H39" s="1">
        <f t="shared" si="16"/>
        <v>73000</v>
      </c>
      <c r="I39" s="4">
        <f>G39-H39</f>
        <v>112000</v>
      </c>
      <c r="J39" s="2">
        <f t="shared" si="18"/>
        <v>0.39459459459459462</v>
      </c>
      <c r="K39" s="1">
        <f t="shared" si="6"/>
        <v>73000</v>
      </c>
      <c r="L39" s="1">
        <f>'Gross-Net'!K39</f>
        <v>100306.08</v>
      </c>
      <c r="M39" s="1">
        <f t="shared" si="7"/>
        <v>11693.919999999998</v>
      </c>
    </row>
    <row r="40" spans="1:26" x14ac:dyDescent="0.25">
      <c r="A40" s="1">
        <f t="shared" ref="A40:A103" si="20">MIN($Y$42-G40*$Z$42,0)</f>
        <v>0</v>
      </c>
      <c r="B40" s="1">
        <f t="shared" ref="B40:B103" si="21">IF(G40&lt;=$Y$43, 0, IF(G40&lt;=$Y$44, (G40-$Y$43)*$Z$43, ($Y$44-$Y$43)*$Z$43))</f>
        <v>1500</v>
      </c>
      <c r="C40" s="1">
        <f t="shared" ref="C40:C103" si="22">IF(G40&lt;=$Y$44, 0, IF(G40&lt;=$Y$45, (G40-$Y$44)*$Z$44, ($Y$45-$Y$44)*$Z$44))</f>
        <v>24750</v>
      </c>
      <c r="D40" s="1">
        <f t="shared" ref="D40:D103" si="23">IF(G40&lt;=$Y$45, 0, IF(G40&lt;=$Y$46, (G40-$Y$45)*$Z$45, ($Y$46-$Y$45)*$Z$45))</f>
        <v>49500.000000000007</v>
      </c>
      <c r="E40" s="1">
        <f t="shared" ref="E40:E103" si="24">IF(G40&lt;=$Y$46, 0, IF(G40&lt;=$Y$47, (G40-$Y$46)*$Z$46, ($Y$47-$Y$46)*$Z$46))</f>
        <v>0</v>
      </c>
      <c r="F40" s="1">
        <f t="shared" si="19"/>
        <v>0</v>
      </c>
      <c r="G40" s="1">
        <v>190000</v>
      </c>
      <c r="H40" s="1">
        <f t="shared" ref="H40:H103" si="25">SUM(A40:F40)</f>
        <v>75750</v>
      </c>
      <c r="I40" s="4">
        <f t="shared" ref="I40:I61" si="26">G40-H40</f>
        <v>114250</v>
      </c>
      <c r="J40" s="2">
        <f t="shared" ref="J40:J103" si="27">H40/G40</f>
        <v>0.39868421052631581</v>
      </c>
      <c r="K40" s="1">
        <f t="shared" si="6"/>
        <v>75750</v>
      </c>
      <c r="L40" s="1">
        <f>'Gross-Net'!K40</f>
        <v>102806.08</v>
      </c>
      <c r="M40" s="1">
        <f t="shared" si="7"/>
        <v>11443.919999999998</v>
      </c>
    </row>
    <row r="41" spans="1:26" x14ac:dyDescent="0.25">
      <c r="A41" s="1">
        <f t="shared" si="20"/>
        <v>0</v>
      </c>
      <c r="B41" s="1">
        <f t="shared" si="21"/>
        <v>1500</v>
      </c>
      <c r="C41" s="1">
        <f t="shared" si="22"/>
        <v>24750</v>
      </c>
      <c r="D41" s="1">
        <f t="shared" si="23"/>
        <v>52250.000000000007</v>
      </c>
      <c r="E41" s="1">
        <f t="shared" si="24"/>
        <v>0</v>
      </c>
      <c r="F41" s="1">
        <f t="shared" si="19"/>
        <v>0</v>
      </c>
      <c r="G41" s="1">
        <v>195000</v>
      </c>
      <c r="H41" s="1">
        <f t="shared" si="25"/>
        <v>78500</v>
      </c>
      <c r="I41" s="4">
        <f t="shared" si="26"/>
        <v>116500</v>
      </c>
      <c r="J41" s="2">
        <f t="shared" si="27"/>
        <v>0.40256410256410258</v>
      </c>
      <c r="K41" s="1">
        <f t="shared" si="6"/>
        <v>78500</v>
      </c>
      <c r="L41" s="1">
        <f>'Gross-Net'!K41</f>
        <v>105306.08</v>
      </c>
      <c r="M41" s="1">
        <f t="shared" si="7"/>
        <v>11193.919999999998</v>
      </c>
      <c r="Y41" t="s">
        <v>14</v>
      </c>
      <c r="Z41" t="s">
        <v>0</v>
      </c>
    </row>
    <row r="42" spans="1:26" x14ac:dyDescent="0.25">
      <c r="A42" s="1">
        <f t="shared" si="20"/>
        <v>0</v>
      </c>
      <c r="B42" s="1">
        <f t="shared" si="21"/>
        <v>1500</v>
      </c>
      <c r="C42" s="1">
        <f t="shared" si="22"/>
        <v>24750</v>
      </c>
      <c r="D42" s="1">
        <f t="shared" si="23"/>
        <v>55000.000000000007</v>
      </c>
      <c r="E42" s="1">
        <f t="shared" si="24"/>
        <v>0</v>
      </c>
      <c r="F42" s="1">
        <f t="shared" si="19"/>
        <v>0</v>
      </c>
      <c r="G42" s="1">
        <v>200000</v>
      </c>
      <c r="H42" s="1">
        <f t="shared" si="25"/>
        <v>81250</v>
      </c>
      <c r="I42" s="4">
        <f t="shared" si="26"/>
        <v>118750</v>
      </c>
      <c r="J42" s="2">
        <f t="shared" si="27"/>
        <v>0.40625</v>
      </c>
      <c r="K42" s="1">
        <f t="shared" si="6"/>
        <v>81250</v>
      </c>
      <c r="L42" s="1">
        <f>'Gross-Net'!K42</f>
        <v>107806.08</v>
      </c>
      <c r="M42" s="1">
        <f t="shared" si="7"/>
        <v>10943.919999999998</v>
      </c>
      <c r="Y42" s="1">
        <v>-12000</v>
      </c>
      <c r="Z42" s="2">
        <v>-0.5</v>
      </c>
    </row>
    <row r="43" spans="1:26" x14ac:dyDescent="0.25">
      <c r="A43" s="1">
        <f t="shared" si="20"/>
        <v>0</v>
      </c>
      <c r="B43" s="1">
        <f t="shared" si="21"/>
        <v>1500</v>
      </c>
      <c r="C43" s="1">
        <f t="shared" si="22"/>
        <v>24750</v>
      </c>
      <c r="D43" s="1">
        <f t="shared" si="23"/>
        <v>55000.000000000007</v>
      </c>
      <c r="E43" s="1">
        <f t="shared" si="24"/>
        <v>3000</v>
      </c>
      <c r="F43" s="1">
        <f t="shared" si="19"/>
        <v>0</v>
      </c>
      <c r="G43" s="1">
        <v>205000</v>
      </c>
      <c r="H43" s="1">
        <f t="shared" si="25"/>
        <v>84250</v>
      </c>
      <c r="I43" s="4">
        <f t="shared" si="26"/>
        <v>120750</v>
      </c>
      <c r="J43" s="2">
        <f t="shared" si="27"/>
        <v>0.41097560975609754</v>
      </c>
      <c r="K43" s="1">
        <f t="shared" si="6"/>
        <v>84250</v>
      </c>
      <c r="L43" s="1">
        <f>'Gross-Net'!K43</f>
        <v>110306.08</v>
      </c>
      <c r="M43" s="1">
        <f t="shared" si="7"/>
        <v>10443.919999999998</v>
      </c>
      <c r="Y43" s="1">
        <v>30000</v>
      </c>
      <c r="Z43" s="2">
        <v>0.1</v>
      </c>
    </row>
    <row r="44" spans="1:26" x14ac:dyDescent="0.25">
      <c r="A44" s="1">
        <f t="shared" si="20"/>
        <v>0</v>
      </c>
      <c r="B44" s="1">
        <f t="shared" si="21"/>
        <v>1500</v>
      </c>
      <c r="C44" s="1">
        <f t="shared" si="22"/>
        <v>24750</v>
      </c>
      <c r="D44" s="1">
        <f t="shared" si="23"/>
        <v>55000.000000000007</v>
      </c>
      <c r="E44" s="1">
        <f t="shared" si="24"/>
        <v>6000</v>
      </c>
      <c r="F44" s="1">
        <f t="shared" si="19"/>
        <v>0</v>
      </c>
      <c r="G44" s="1">
        <v>210000</v>
      </c>
      <c r="H44" s="1">
        <f t="shared" si="25"/>
        <v>87250</v>
      </c>
      <c r="I44" s="4">
        <f t="shared" si="26"/>
        <v>122750</v>
      </c>
      <c r="J44" s="2">
        <f t="shared" si="27"/>
        <v>0.4154761904761905</v>
      </c>
      <c r="K44" s="1">
        <f t="shared" si="6"/>
        <v>87250</v>
      </c>
      <c r="L44" s="1">
        <f>'Gross-Net'!K44</f>
        <v>112806.08</v>
      </c>
      <c r="M44" s="1">
        <f t="shared" si="7"/>
        <v>9943.9199999999983</v>
      </c>
      <c r="Y44" s="1">
        <v>45000</v>
      </c>
      <c r="Z44" s="2">
        <v>0.45</v>
      </c>
    </row>
    <row r="45" spans="1:26" x14ac:dyDescent="0.25">
      <c r="A45" s="1">
        <f t="shared" si="20"/>
        <v>0</v>
      </c>
      <c r="B45" s="1">
        <f t="shared" si="21"/>
        <v>1500</v>
      </c>
      <c r="C45" s="1">
        <f t="shared" si="22"/>
        <v>24750</v>
      </c>
      <c r="D45" s="1">
        <f t="shared" si="23"/>
        <v>55000.000000000007</v>
      </c>
      <c r="E45" s="1">
        <f t="shared" si="24"/>
        <v>9000</v>
      </c>
      <c r="F45" s="1">
        <f t="shared" si="19"/>
        <v>0</v>
      </c>
      <c r="G45" s="1">
        <v>215000</v>
      </c>
      <c r="H45" s="1">
        <f t="shared" si="25"/>
        <v>90250</v>
      </c>
      <c r="I45" s="4">
        <f t="shared" si="26"/>
        <v>124750</v>
      </c>
      <c r="J45" s="2">
        <f t="shared" si="27"/>
        <v>0.41976744186046511</v>
      </c>
      <c r="K45" s="1">
        <f t="shared" si="6"/>
        <v>90250</v>
      </c>
      <c r="L45" s="1">
        <f>'Gross-Net'!K45</f>
        <v>115306.08</v>
      </c>
      <c r="M45" s="1">
        <f t="shared" si="7"/>
        <v>9443.9199999999983</v>
      </c>
      <c r="Y45" s="1">
        <v>100000</v>
      </c>
      <c r="Z45" s="2">
        <v>0.55000000000000004</v>
      </c>
    </row>
    <row r="46" spans="1:26" x14ac:dyDescent="0.25">
      <c r="A46" s="1">
        <f t="shared" si="20"/>
        <v>0</v>
      </c>
      <c r="B46" s="1">
        <f t="shared" si="21"/>
        <v>1500</v>
      </c>
      <c r="C46" s="1">
        <f t="shared" si="22"/>
        <v>24750</v>
      </c>
      <c r="D46" s="1">
        <f t="shared" si="23"/>
        <v>55000.000000000007</v>
      </c>
      <c r="E46" s="1">
        <f t="shared" si="24"/>
        <v>12000</v>
      </c>
      <c r="F46" s="1">
        <f t="shared" si="19"/>
        <v>0</v>
      </c>
      <c r="G46" s="1">
        <v>220000</v>
      </c>
      <c r="H46" s="1">
        <f t="shared" si="25"/>
        <v>93250</v>
      </c>
      <c r="I46" s="4">
        <f t="shared" si="26"/>
        <v>126750</v>
      </c>
      <c r="J46" s="2">
        <f t="shared" si="27"/>
        <v>0.42386363636363639</v>
      </c>
      <c r="K46" s="1">
        <f t="shared" si="6"/>
        <v>93250</v>
      </c>
      <c r="L46" s="1">
        <f>'Gross-Net'!K46</f>
        <v>117806.08</v>
      </c>
      <c r="M46" s="1">
        <f t="shared" si="7"/>
        <v>8943.9199999999983</v>
      </c>
      <c r="Y46" s="1">
        <v>200000</v>
      </c>
      <c r="Z46" s="2">
        <v>0.6</v>
      </c>
    </row>
    <row r="47" spans="1:26" x14ac:dyDescent="0.25">
      <c r="A47" s="1">
        <f t="shared" si="20"/>
        <v>0</v>
      </c>
      <c r="B47" s="1">
        <f t="shared" si="21"/>
        <v>1500</v>
      </c>
      <c r="C47" s="1">
        <f t="shared" si="22"/>
        <v>24750</v>
      </c>
      <c r="D47" s="1">
        <f t="shared" si="23"/>
        <v>55000.000000000007</v>
      </c>
      <c r="E47" s="1">
        <f t="shared" si="24"/>
        <v>15000</v>
      </c>
      <c r="F47" s="1">
        <f t="shared" si="19"/>
        <v>0</v>
      </c>
      <c r="G47" s="1">
        <v>225000</v>
      </c>
      <c r="H47" s="1">
        <f t="shared" si="25"/>
        <v>96250</v>
      </c>
      <c r="I47" s="4">
        <f t="shared" si="26"/>
        <v>128750</v>
      </c>
      <c r="J47" s="2">
        <f t="shared" si="27"/>
        <v>0.42777777777777776</v>
      </c>
      <c r="K47" s="1">
        <f t="shared" si="6"/>
        <v>96250</v>
      </c>
      <c r="L47" s="1">
        <f>'Gross-Net'!K47</f>
        <v>120306.08</v>
      </c>
      <c r="M47" s="1">
        <f t="shared" si="7"/>
        <v>8443.9199999999983</v>
      </c>
      <c r="Y47" s="1">
        <v>500000</v>
      </c>
      <c r="Z47" s="2">
        <v>0.65</v>
      </c>
    </row>
    <row r="48" spans="1:26" x14ac:dyDescent="0.25">
      <c r="A48" s="1">
        <f t="shared" si="20"/>
        <v>0</v>
      </c>
      <c r="B48" s="1">
        <f t="shared" si="21"/>
        <v>1500</v>
      </c>
      <c r="C48" s="1">
        <f t="shared" si="22"/>
        <v>24750</v>
      </c>
      <c r="D48" s="1">
        <f t="shared" si="23"/>
        <v>55000.000000000007</v>
      </c>
      <c r="E48" s="1">
        <f t="shared" si="24"/>
        <v>18000</v>
      </c>
      <c r="F48" s="1">
        <f t="shared" si="19"/>
        <v>0</v>
      </c>
      <c r="G48" s="1">
        <v>230000</v>
      </c>
      <c r="H48" s="1">
        <f t="shared" si="25"/>
        <v>99250</v>
      </c>
      <c r="I48" s="4">
        <f t="shared" si="26"/>
        <v>130750</v>
      </c>
      <c r="J48" s="2">
        <f t="shared" si="27"/>
        <v>0.43152173913043479</v>
      </c>
      <c r="K48" s="1">
        <f t="shared" si="6"/>
        <v>99250</v>
      </c>
      <c r="L48" s="1">
        <f>'Gross-Net'!K48</f>
        <v>122806.08</v>
      </c>
      <c r="M48" s="1">
        <f t="shared" si="7"/>
        <v>7943.9199999999983</v>
      </c>
      <c r="Y48" s="1"/>
      <c r="Z48" s="2"/>
    </row>
    <row r="49" spans="1:26" x14ac:dyDescent="0.25">
      <c r="A49" s="1">
        <f t="shared" si="20"/>
        <v>0</v>
      </c>
      <c r="B49" s="1">
        <f t="shared" si="21"/>
        <v>1500</v>
      </c>
      <c r="C49" s="1">
        <f t="shared" si="22"/>
        <v>24750</v>
      </c>
      <c r="D49" s="1">
        <f t="shared" si="23"/>
        <v>55000.000000000007</v>
      </c>
      <c r="E49" s="1">
        <f t="shared" si="24"/>
        <v>21000</v>
      </c>
      <c r="F49" s="1">
        <f t="shared" si="19"/>
        <v>0</v>
      </c>
      <c r="G49" s="1">
        <v>235000</v>
      </c>
      <c r="H49" s="1">
        <f t="shared" si="25"/>
        <v>102250</v>
      </c>
      <c r="I49" s="4">
        <f t="shared" si="26"/>
        <v>132750</v>
      </c>
      <c r="J49" s="2">
        <f t="shared" si="27"/>
        <v>0.43510638297872339</v>
      </c>
      <c r="K49" s="1">
        <f t="shared" si="6"/>
        <v>102250</v>
      </c>
      <c r="L49" s="1">
        <f>'Gross-Net'!K49</f>
        <v>125306.08</v>
      </c>
      <c r="M49" s="1">
        <f t="shared" si="7"/>
        <v>7443.9199999999983</v>
      </c>
      <c r="Z49" s="2"/>
    </row>
    <row r="50" spans="1:26" x14ac:dyDescent="0.25">
      <c r="A50" s="1">
        <f t="shared" si="20"/>
        <v>0</v>
      </c>
      <c r="B50" s="1">
        <f t="shared" si="21"/>
        <v>1500</v>
      </c>
      <c r="C50" s="1">
        <f t="shared" si="22"/>
        <v>24750</v>
      </c>
      <c r="D50" s="1">
        <f t="shared" si="23"/>
        <v>55000.000000000007</v>
      </c>
      <c r="E50" s="1">
        <f t="shared" si="24"/>
        <v>24000</v>
      </c>
      <c r="F50" s="1">
        <f t="shared" si="19"/>
        <v>0</v>
      </c>
      <c r="G50" s="1">
        <v>240000</v>
      </c>
      <c r="H50" s="1">
        <f t="shared" si="25"/>
        <v>105250</v>
      </c>
      <c r="I50" s="4">
        <f t="shared" si="26"/>
        <v>134750</v>
      </c>
      <c r="J50" s="2">
        <f t="shared" si="27"/>
        <v>0.43854166666666666</v>
      </c>
      <c r="K50" s="1">
        <f t="shared" si="6"/>
        <v>105250</v>
      </c>
      <c r="L50" s="1">
        <f>'Gross-Net'!K50</f>
        <v>127806.08</v>
      </c>
      <c r="M50" s="1">
        <f t="shared" si="7"/>
        <v>6943.9199999999983</v>
      </c>
      <c r="Z50" s="2"/>
    </row>
    <row r="51" spans="1:26" x14ac:dyDescent="0.25">
      <c r="A51" s="1">
        <f t="shared" si="20"/>
        <v>0</v>
      </c>
      <c r="B51" s="1">
        <f t="shared" si="21"/>
        <v>1500</v>
      </c>
      <c r="C51" s="1">
        <f t="shared" si="22"/>
        <v>24750</v>
      </c>
      <c r="D51" s="1">
        <f t="shared" si="23"/>
        <v>55000.000000000007</v>
      </c>
      <c r="E51" s="1">
        <f t="shared" si="24"/>
        <v>27000</v>
      </c>
      <c r="F51" s="1">
        <f t="shared" si="19"/>
        <v>0</v>
      </c>
      <c r="G51" s="1">
        <v>245000</v>
      </c>
      <c r="H51" s="1">
        <f t="shared" si="25"/>
        <v>108250</v>
      </c>
      <c r="I51" s="4">
        <f t="shared" si="26"/>
        <v>136750</v>
      </c>
      <c r="J51" s="2">
        <f t="shared" si="27"/>
        <v>0.44183673469387758</v>
      </c>
      <c r="K51" s="1">
        <f t="shared" si="6"/>
        <v>108250</v>
      </c>
      <c r="L51" s="1">
        <f>'Gross-Net'!K51</f>
        <v>130306.08</v>
      </c>
      <c r="M51" s="1">
        <f t="shared" si="7"/>
        <v>6443.9199999999983</v>
      </c>
    </row>
    <row r="52" spans="1:26" x14ac:dyDescent="0.25">
      <c r="A52" s="1">
        <f t="shared" si="20"/>
        <v>0</v>
      </c>
      <c r="B52" s="1">
        <f t="shared" si="21"/>
        <v>1500</v>
      </c>
      <c r="C52" s="1">
        <f t="shared" si="22"/>
        <v>24750</v>
      </c>
      <c r="D52" s="1">
        <f t="shared" si="23"/>
        <v>55000.000000000007</v>
      </c>
      <c r="E52" s="1">
        <f t="shared" si="24"/>
        <v>30000</v>
      </c>
      <c r="F52" s="1">
        <f t="shared" si="19"/>
        <v>0</v>
      </c>
      <c r="G52" s="1">
        <v>250000</v>
      </c>
      <c r="H52" s="1">
        <f t="shared" si="25"/>
        <v>111250</v>
      </c>
      <c r="I52" s="4">
        <f t="shared" si="26"/>
        <v>138750</v>
      </c>
      <c r="J52" s="2">
        <f t="shared" si="27"/>
        <v>0.44500000000000001</v>
      </c>
      <c r="K52" s="1">
        <f t="shared" si="6"/>
        <v>111250</v>
      </c>
      <c r="L52" s="1">
        <f>'Gross-Net'!K52</f>
        <v>132806.08000000002</v>
      </c>
      <c r="M52" s="1">
        <f t="shared" si="7"/>
        <v>5943.9199999999837</v>
      </c>
    </row>
    <row r="53" spans="1:26" x14ac:dyDescent="0.25">
      <c r="A53" s="1">
        <f t="shared" si="20"/>
        <v>0</v>
      </c>
      <c r="B53" s="1">
        <f t="shared" si="21"/>
        <v>1500</v>
      </c>
      <c r="C53" s="1">
        <f t="shared" si="22"/>
        <v>24750</v>
      </c>
      <c r="D53" s="1">
        <f t="shared" si="23"/>
        <v>55000.000000000007</v>
      </c>
      <c r="E53" s="1">
        <f t="shared" si="24"/>
        <v>33000</v>
      </c>
      <c r="F53" s="1">
        <f t="shared" si="19"/>
        <v>0</v>
      </c>
      <c r="G53" s="1">
        <v>255000</v>
      </c>
      <c r="H53" s="1">
        <f t="shared" si="25"/>
        <v>114250</v>
      </c>
      <c r="I53" s="4">
        <f t="shared" si="26"/>
        <v>140750</v>
      </c>
      <c r="J53" s="2">
        <f t="shared" si="27"/>
        <v>0.44803921568627453</v>
      </c>
      <c r="K53" s="1">
        <f t="shared" si="6"/>
        <v>114250</v>
      </c>
      <c r="L53" s="1">
        <f>'Gross-Net'!K53</f>
        <v>135306.08000000002</v>
      </c>
      <c r="M53" s="1">
        <f t="shared" si="7"/>
        <v>5443.9199999999837</v>
      </c>
    </row>
    <row r="54" spans="1:26" x14ac:dyDescent="0.25">
      <c r="A54" s="1">
        <f t="shared" si="20"/>
        <v>0</v>
      </c>
      <c r="B54" s="1">
        <f t="shared" si="21"/>
        <v>1500</v>
      </c>
      <c r="C54" s="1">
        <f t="shared" si="22"/>
        <v>24750</v>
      </c>
      <c r="D54" s="1">
        <f t="shared" si="23"/>
        <v>55000.000000000007</v>
      </c>
      <c r="E54" s="1">
        <f t="shared" si="24"/>
        <v>36000</v>
      </c>
      <c r="F54" s="1">
        <f t="shared" si="19"/>
        <v>0</v>
      </c>
      <c r="G54" s="1">
        <v>260000</v>
      </c>
      <c r="H54" s="1">
        <f t="shared" si="25"/>
        <v>117250</v>
      </c>
      <c r="I54" s="4">
        <f t="shared" si="26"/>
        <v>142750</v>
      </c>
      <c r="J54" s="2">
        <f t="shared" si="27"/>
        <v>0.45096153846153847</v>
      </c>
      <c r="K54" s="1">
        <f t="shared" si="6"/>
        <v>117250</v>
      </c>
      <c r="L54" s="1">
        <f>'Gross-Net'!K54</f>
        <v>137806.08000000002</v>
      </c>
      <c r="M54" s="1">
        <f t="shared" si="7"/>
        <v>4943.9199999999837</v>
      </c>
    </row>
    <row r="55" spans="1:26" x14ac:dyDescent="0.25">
      <c r="A55" s="1">
        <f t="shared" si="20"/>
        <v>0</v>
      </c>
      <c r="B55" s="1">
        <f t="shared" si="21"/>
        <v>1500</v>
      </c>
      <c r="C55" s="1">
        <f t="shared" si="22"/>
        <v>24750</v>
      </c>
      <c r="D55" s="1">
        <f t="shared" si="23"/>
        <v>55000.000000000007</v>
      </c>
      <c r="E55" s="1">
        <f t="shared" si="24"/>
        <v>39000</v>
      </c>
      <c r="F55" s="1">
        <f t="shared" si="19"/>
        <v>0</v>
      </c>
      <c r="G55" s="1">
        <v>265000</v>
      </c>
      <c r="H55" s="1">
        <f t="shared" si="25"/>
        <v>120250</v>
      </c>
      <c r="I55" s="4">
        <f t="shared" si="26"/>
        <v>144750</v>
      </c>
      <c r="J55" s="2">
        <f t="shared" si="27"/>
        <v>0.45377358490566039</v>
      </c>
      <c r="K55" s="1">
        <f t="shared" si="6"/>
        <v>120250</v>
      </c>
      <c r="L55" s="1">
        <f>'Gross-Net'!K55</f>
        <v>140306.08000000002</v>
      </c>
      <c r="M55" s="1">
        <f t="shared" si="7"/>
        <v>4443.9199999999837</v>
      </c>
    </row>
    <row r="56" spans="1:26" x14ac:dyDescent="0.25">
      <c r="A56" s="1">
        <f t="shared" si="20"/>
        <v>0</v>
      </c>
      <c r="B56" s="1">
        <f t="shared" si="21"/>
        <v>1500</v>
      </c>
      <c r="C56" s="1">
        <f t="shared" si="22"/>
        <v>24750</v>
      </c>
      <c r="D56" s="1">
        <f t="shared" si="23"/>
        <v>55000.000000000007</v>
      </c>
      <c r="E56" s="1">
        <f t="shared" si="24"/>
        <v>42000</v>
      </c>
      <c r="F56" s="1">
        <f t="shared" si="19"/>
        <v>0</v>
      </c>
      <c r="G56" s="1">
        <v>270000</v>
      </c>
      <c r="H56" s="1">
        <f t="shared" si="25"/>
        <v>123250</v>
      </c>
      <c r="I56" s="4">
        <f t="shared" si="26"/>
        <v>146750</v>
      </c>
      <c r="J56" s="2">
        <f t="shared" si="27"/>
        <v>0.45648148148148149</v>
      </c>
      <c r="K56" s="1">
        <f t="shared" si="6"/>
        <v>123250</v>
      </c>
      <c r="L56" s="1">
        <f>'Gross-Net'!K56</f>
        <v>142806.08000000002</v>
      </c>
      <c r="M56" s="1">
        <f t="shared" si="7"/>
        <v>3943.9199999999837</v>
      </c>
    </row>
    <row r="57" spans="1:26" x14ac:dyDescent="0.25">
      <c r="A57" s="1">
        <f t="shared" si="20"/>
        <v>0</v>
      </c>
      <c r="B57" s="1">
        <f t="shared" si="21"/>
        <v>1500</v>
      </c>
      <c r="C57" s="1">
        <f t="shared" si="22"/>
        <v>24750</v>
      </c>
      <c r="D57" s="1">
        <f t="shared" si="23"/>
        <v>55000.000000000007</v>
      </c>
      <c r="E57" s="1">
        <f t="shared" si="24"/>
        <v>45000</v>
      </c>
      <c r="F57" s="1">
        <f t="shared" si="19"/>
        <v>0</v>
      </c>
      <c r="G57" s="1">
        <v>275000</v>
      </c>
      <c r="H57" s="1">
        <f t="shared" si="25"/>
        <v>126250</v>
      </c>
      <c r="I57" s="4">
        <f t="shared" si="26"/>
        <v>148750</v>
      </c>
      <c r="J57" s="2">
        <f t="shared" si="27"/>
        <v>0.45909090909090911</v>
      </c>
      <c r="K57" s="1">
        <f t="shared" si="6"/>
        <v>126250</v>
      </c>
      <c r="L57" s="1">
        <f>'Gross-Net'!K57</f>
        <v>145306.08000000002</v>
      </c>
      <c r="M57" s="1">
        <f t="shared" si="7"/>
        <v>3443.9199999999837</v>
      </c>
    </row>
    <row r="58" spans="1:26" x14ac:dyDescent="0.25">
      <c r="A58" s="1">
        <f t="shared" si="20"/>
        <v>0</v>
      </c>
      <c r="B58" s="1">
        <f t="shared" si="21"/>
        <v>1500</v>
      </c>
      <c r="C58" s="1">
        <f t="shared" si="22"/>
        <v>24750</v>
      </c>
      <c r="D58" s="1">
        <f t="shared" si="23"/>
        <v>55000.000000000007</v>
      </c>
      <c r="E58" s="1">
        <f t="shared" si="24"/>
        <v>48000</v>
      </c>
      <c r="F58" s="1">
        <f t="shared" si="19"/>
        <v>0</v>
      </c>
      <c r="G58" s="1">
        <v>280000</v>
      </c>
      <c r="H58" s="1">
        <f t="shared" si="25"/>
        <v>129250</v>
      </c>
      <c r="I58" s="4">
        <f t="shared" si="26"/>
        <v>150750</v>
      </c>
      <c r="J58" s="2">
        <f t="shared" si="27"/>
        <v>0.46160714285714288</v>
      </c>
      <c r="K58" s="1">
        <f t="shared" si="6"/>
        <v>129250</v>
      </c>
      <c r="L58" s="1">
        <f>'Gross-Net'!K58</f>
        <v>147806.08000000002</v>
      </c>
      <c r="M58" s="1">
        <f t="shared" si="7"/>
        <v>2943.9199999999837</v>
      </c>
    </row>
    <row r="59" spans="1:26" x14ac:dyDescent="0.25">
      <c r="A59" s="1">
        <f t="shared" si="20"/>
        <v>0</v>
      </c>
      <c r="B59" s="1">
        <f t="shared" si="21"/>
        <v>1500</v>
      </c>
      <c r="C59" s="1">
        <f t="shared" si="22"/>
        <v>24750</v>
      </c>
      <c r="D59" s="1">
        <f t="shared" si="23"/>
        <v>55000.000000000007</v>
      </c>
      <c r="E59" s="1">
        <f t="shared" si="24"/>
        <v>51000</v>
      </c>
      <c r="F59" s="1">
        <f t="shared" si="19"/>
        <v>0</v>
      </c>
      <c r="G59" s="1">
        <v>285000</v>
      </c>
      <c r="H59" s="1">
        <f t="shared" si="25"/>
        <v>132250</v>
      </c>
      <c r="I59" s="4">
        <f t="shared" si="26"/>
        <v>152750</v>
      </c>
      <c r="J59" s="2">
        <f t="shared" si="27"/>
        <v>0.46403508771929824</v>
      </c>
      <c r="K59" s="1">
        <f t="shared" si="6"/>
        <v>132250</v>
      </c>
      <c r="L59" s="1">
        <f>'Gross-Net'!K59</f>
        <v>150306.08000000002</v>
      </c>
      <c r="M59" s="1">
        <f t="shared" si="7"/>
        <v>2443.9199999999837</v>
      </c>
    </row>
    <row r="60" spans="1:26" x14ac:dyDescent="0.25">
      <c r="A60" s="1">
        <f t="shared" si="20"/>
        <v>0</v>
      </c>
      <c r="B60" s="1">
        <f t="shared" si="21"/>
        <v>1500</v>
      </c>
      <c r="C60" s="1">
        <f t="shared" si="22"/>
        <v>24750</v>
      </c>
      <c r="D60" s="1">
        <f t="shared" si="23"/>
        <v>55000.000000000007</v>
      </c>
      <c r="E60" s="1">
        <f t="shared" si="24"/>
        <v>54000</v>
      </c>
      <c r="F60" s="1">
        <f t="shared" si="19"/>
        <v>0</v>
      </c>
      <c r="G60" s="1">
        <v>290000</v>
      </c>
      <c r="H60" s="1">
        <f t="shared" si="25"/>
        <v>135250</v>
      </c>
      <c r="I60" s="4">
        <f t="shared" si="26"/>
        <v>154750</v>
      </c>
      <c r="J60" s="2">
        <f t="shared" si="27"/>
        <v>0.4663793103448276</v>
      </c>
      <c r="K60" s="1">
        <f t="shared" si="6"/>
        <v>135250</v>
      </c>
      <c r="L60" s="1">
        <f>'Gross-Net'!K60</f>
        <v>152806.08000000002</v>
      </c>
      <c r="M60" s="1">
        <f t="shared" si="7"/>
        <v>1943.9199999999837</v>
      </c>
    </row>
    <row r="61" spans="1:26" x14ac:dyDescent="0.25">
      <c r="A61" s="1">
        <f t="shared" si="20"/>
        <v>0</v>
      </c>
      <c r="B61" s="1">
        <f t="shared" si="21"/>
        <v>1500</v>
      </c>
      <c r="C61" s="1">
        <f t="shared" si="22"/>
        <v>24750</v>
      </c>
      <c r="D61" s="1">
        <f t="shared" si="23"/>
        <v>55000.000000000007</v>
      </c>
      <c r="E61" s="1">
        <f t="shared" si="24"/>
        <v>57000</v>
      </c>
      <c r="F61" s="1">
        <f t="shared" si="19"/>
        <v>0</v>
      </c>
      <c r="G61" s="1">
        <v>295000</v>
      </c>
      <c r="H61" s="1">
        <f t="shared" si="25"/>
        <v>138250</v>
      </c>
      <c r="I61" s="4">
        <f t="shared" si="26"/>
        <v>156750</v>
      </c>
      <c r="J61" s="2">
        <f t="shared" si="27"/>
        <v>0.46864406779661016</v>
      </c>
      <c r="K61" s="1">
        <f t="shared" si="6"/>
        <v>138250</v>
      </c>
      <c r="L61" s="1">
        <f>'Gross-Net'!K61</f>
        <v>155306.08000000002</v>
      </c>
      <c r="M61" s="1">
        <f t="shared" si="7"/>
        <v>1443.9199999999837</v>
      </c>
    </row>
    <row r="62" spans="1:26" x14ac:dyDescent="0.25">
      <c r="A62" s="1">
        <f t="shared" si="20"/>
        <v>0</v>
      </c>
      <c r="B62" s="1">
        <f t="shared" si="21"/>
        <v>1500</v>
      </c>
      <c r="C62" s="1">
        <f t="shared" si="22"/>
        <v>24750</v>
      </c>
      <c r="D62" s="1">
        <f t="shared" si="23"/>
        <v>55000.000000000007</v>
      </c>
      <c r="E62" s="1">
        <f t="shared" si="24"/>
        <v>60000</v>
      </c>
      <c r="F62" s="1">
        <f t="shared" si="19"/>
        <v>0</v>
      </c>
      <c r="G62" s="1">
        <v>300000</v>
      </c>
      <c r="H62" s="1">
        <f t="shared" si="25"/>
        <v>141250</v>
      </c>
      <c r="I62" s="4">
        <f>G62-H62</f>
        <v>158750</v>
      </c>
      <c r="J62" s="2">
        <f t="shared" si="27"/>
        <v>0.47083333333333333</v>
      </c>
      <c r="K62" s="1">
        <f t="shared" si="6"/>
        <v>141250</v>
      </c>
      <c r="L62" s="1">
        <f>'Gross-Net'!K62</f>
        <v>157806.08000000002</v>
      </c>
      <c r="M62" s="1">
        <f t="shared" si="7"/>
        <v>943.9199999999837</v>
      </c>
    </row>
    <row r="63" spans="1:26" x14ac:dyDescent="0.25">
      <c r="A63" s="1">
        <f t="shared" si="20"/>
        <v>0</v>
      </c>
      <c r="B63" s="1">
        <f t="shared" si="21"/>
        <v>1500</v>
      </c>
      <c r="C63" s="1">
        <f t="shared" si="22"/>
        <v>24750</v>
      </c>
      <c r="D63" s="1">
        <f t="shared" si="23"/>
        <v>55000.000000000007</v>
      </c>
      <c r="E63" s="1">
        <f t="shared" si="24"/>
        <v>63000</v>
      </c>
      <c r="F63" s="1">
        <f t="shared" si="19"/>
        <v>0</v>
      </c>
      <c r="G63" s="1">
        <v>305000</v>
      </c>
      <c r="H63" s="1">
        <f t="shared" si="25"/>
        <v>144250</v>
      </c>
      <c r="I63" s="4">
        <f>G63-H63</f>
        <v>160750</v>
      </c>
      <c r="J63" s="2">
        <f t="shared" si="27"/>
        <v>0.47295081967213115</v>
      </c>
      <c r="K63" s="1">
        <f t="shared" si="6"/>
        <v>144250</v>
      </c>
      <c r="L63" s="1">
        <f>'Gross-Net'!K63</f>
        <v>160306.08000000002</v>
      </c>
      <c r="M63" s="1">
        <f t="shared" si="7"/>
        <v>443.9199999999837</v>
      </c>
    </row>
    <row r="64" spans="1:26" x14ac:dyDescent="0.25">
      <c r="A64" s="1">
        <f t="shared" si="20"/>
        <v>0</v>
      </c>
      <c r="B64" s="1">
        <f t="shared" si="21"/>
        <v>1500</v>
      </c>
      <c r="C64" s="1">
        <f t="shared" si="22"/>
        <v>24750</v>
      </c>
      <c r="D64" s="1">
        <f t="shared" si="23"/>
        <v>55000.000000000007</v>
      </c>
      <c r="E64" s="1">
        <f t="shared" si="24"/>
        <v>66000</v>
      </c>
      <c r="F64" s="1">
        <f t="shared" si="19"/>
        <v>0</v>
      </c>
      <c r="G64" s="1">
        <v>310000</v>
      </c>
      <c r="H64" s="1">
        <f t="shared" si="25"/>
        <v>147250</v>
      </c>
      <c r="I64" s="4">
        <f t="shared" ref="I64:I84" si="28">G64-H64</f>
        <v>162750</v>
      </c>
      <c r="J64" s="2">
        <f t="shared" si="27"/>
        <v>0.47499999999999998</v>
      </c>
      <c r="K64" s="1">
        <f t="shared" si="6"/>
        <v>147250</v>
      </c>
      <c r="L64" s="1">
        <f>'Gross-Net'!K64</f>
        <v>162806.08000000002</v>
      </c>
      <c r="M64" s="1">
        <f t="shared" si="7"/>
        <v>-56.080000000016298</v>
      </c>
    </row>
    <row r="65" spans="1:13" x14ac:dyDescent="0.25">
      <c r="A65" s="1">
        <f t="shared" si="20"/>
        <v>0</v>
      </c>
      <c r="B65" s="1">
        <f t="shared" si="21"/>
        <v>1500</v>
      </c>
      <c r="C65" s="1">
        <f t="shared" si="22"/>
        <v>24750</v>
      </c>
      <c r="D65" s="1">
        <f t="shared" si="23"/>
        <v>55000.000000000007</v>
      </c>
      <c r="E65" s="1">
        <f t="shared" si="24"/>
        <v>69000</v>
      </c>
      <c r="F65" s="1">
        <f t="shared" si="19"/>
        <v>0</v>
      </c>
      <c r="G65" s="1">
        <v>315000</v>
      </c>
      <c r="H65" s="1">
        <f t="shared" si="25"/>
        <v>150250</v>
      </c>
      <c r="I65" s="4">
        <f t="shared" si="28"/>
        <v>164750</v>
      </c>
      <c r="J65" s="2">
        <f t="shared" si="27"/>
        <v>0.47698412698412701</v>
      </c>
      <c r="K65" s="1">
        <f t="shared" si="6"/>
        <v>150250</v>
      </c>
      <c r="L65" s="1">
        <f>'Gross-Net'!K65</f>
        <v>165306.08000000002</v>
      </c>
      <c r="M65" s="1">
        <f t="shared" si="7"/>
        <v>-556.0800000000163</v>
      </c>
    </row>
    <row r="66" spans="1:13" x14ac:dyDescent="0.25">
      <c r="A66" s="1">
        <f t="shared" si="20"/>
        <v>0</v>
      </c>
      <c r="B66" s="1">
        <f t="shared" si="21"/>
        <v>1500</v>
      </c>
      <c r="C66" s="1">
        <f t="shared" si="22"/>
        <v>24750</v>
      </c>
      <c r="D66" s="1">
        <f t="shared" si="23"/>
        <v>55000.000000000007</v>
      </c>
      <c r="E66" s="1">
        <f t="shared" si="24"/>
        <v>72000</v>
      </c>
      <c r="F66" s="1">
        <f t="shared" ref="F66:F97" si="29">IF(G66&lt;=$Y$47,0,(G66-$Y$47)*$Z$47)</f>
        <v>0</v>
      </c>
      <c r="G66" s="1">
        <v>320000</v>
      </c>
      <c r="H66" s="1">
        <f t="shared" si="25"/>
        <v>153250</v>
      </c>
      <c r="I66" s="4">
        <f t="shared" si="28"/>
        <v>166750</v>
      </c>
      <c r="J66" s="2">
        <f t="shared" si="27"/>
        <v>0.47890624999999998</v>
      </c>
      <c r="K66" s="1">
        <f t="shared" si="6"/>
        <v>153250</v>
      </c>
      <c r="L66" s="1">
        <f>'Gross-Net'!K66</f>
        <v>167806.08000000002</v>
      </c>
      <c r="M66" s="1">
        <f t="shared" si="7"/>
        <v>-1056.0800000000163</v>
      </c>
    </row>
    <row r="67" spans="1:13" x14ac:dyDescent="0.25">
      <c r="A67" s="1">
        <f t="shared" si="20"/>
        <v>0</v>
      </c>
      <c r="B67" s="1">
        <f t="shared" si="21"/>
        <v>1500</v>
      </c>
      <c r="C67" s="1">
        <f t="shared" si="22"/>
        <v>24750</v>
      </c>
      <c r="D67" s="1">
        <f t="shared" si="23"/>
        <v>55000.000000000007</v>
      </c>
      <c r="E67" s="1">
        <f t="shared" si="24"/>
        <v>75000</v>
      </c>
      <c r="F67" s="1">
        <f t="shared" si="29"/>
        <v>0</v>
      </c>
      <c r="G67" s="1">
        <v>325000</v>
      </c>
      <c r="H67" s="1">
        <f t="shared" si="25"/>
        <v>156250</v>
      </c>
      <c r="I67" s="4">
        <f t="shared" si="28"/>
        <v>168750</v>
      </c>
      <c r="J67" s="2">
        <f t="shared" si="27"/>
        <v>0.48076923076923078</v>
      </c>
      <c r="K67" s="1">
        <f t="shared" ref="K67:K113" si="30">MAX(0,H67)</f>
        <v>156250</v>
      </c>
      <c r="L67" s="1">
        <f>'Gross-Net'!K67</f>
        <v>170306.08000000002</v>
      </c>
      <c r="M67" s="1">
        <f t="shared" ref="M67:M113" si="31">I67-L67</f>
        <v>-1556.0800000000163</v>
      </c>
    </row>
    <row r="68" spans="1:13" x14ac:dyDescent="0.25">
      <c r="A68" s="1">
        <f t="shared" si="20"/>
        <v>0</v>
      </c>
      <c r="B68" s="1">
        <f t="shared" si="21"/>
        <v>1500</v>
      </c>
      <c r="C68" s="1">
        <f t="shared" si="22"/>
        <v>24750</v>
      </c>
      <c r="D68" s="1">
        <f t="shared" si="23"/>
        <v>55000.000000000007</v>
      </c>
      <c r="E68" s="1">
        <f t="shared" si="24"/>
        <v>78000</v>
      </c>
      <c r="F68" s="1">
        <f t="shared" si="29"/>
        <v>0</v>
      </c>
      <c r="G68" s="1">
        <v>330000</v>
      </c>
      <c r="H68" s="1">
        <f t="shared" si="25"/>
        <v>159250</v>
      </c>
      <c r="I68" s="4">
        <f t="shared" si="28"/>
        <v>170750</v>
      </c>
      <c r="J68" s="2">
        <f t="shared" si="27"/>
        <v>0.4825757575757576</v>
      </c>
      <c r="K68" s="1">
        <f t="shared" si="30"/>
        <v>159250</v>
      </c>
      <c r="L68" s="1">
        <f>'Gross-Net'!K68</f>
        <v>172806.08000000002</v>
      </c>
      <c r="M68" s="1">
        <f t="shared" si="31"/>
        <v>-2056.0800000000163</v>
      </c>
    </row>
    <row r="69" spans="1:13" x14ac:dyDescent="0.25">
      <c r="A69" s="1">
        <f t="shared" si="20"/>
        <v>0</v>
      </c>
      <c r="B69" s="1">
        <f t="shared" si="21"/>
        <v>1500</v>
      </c>
      <c r="C69" s="1">
        <f t="shared" si="22"/>
        <v>24750</v>
      </c>
      <c r="D69" s="1">
        <f t="shared" si="23"/>
        <v>55000.000000000007</v>
      </c>
      <c r="E69" s="1">
        <f t="shared" si="24"/>
        <v>81000</v>
      </c>
      <c r="F69" s="1">
        <f t="shared" si="29"/>
        <v>0</v>
      </c>
      <c r="G69" s="1">
        <v>335000</v>
      </c>
      <c r="H69" s="1">
        <f t="shared" si="25"/>
        <v>162250</v>
      </c>
      <c r="I69" s="4">
        <f t="shared" si="28"/>
        <v>172750</v>
      </c>
      <c r="J69" s="2">
        <f t="shared" si="27"/>
        <v>0.4843283582089552</v>
      </c>
      <c r="K69" s="1">
        <f t="shared" si="30"/>
        <v>162250</v>
      </c>
      <c r="L69" s="1">
        <f>'Gross-Net'!K69</f>
        <v>175306.08000000002</v>
      </c>
      <c r="M69" s="1">
        <f t="shared" si="31"/>
        <v>-2556.0800000000163</v>
      </c>
    </row>
    <row r="70" spans="1:13" x14ac:dyDescent="0.25">
      <c r="A70" s="1">
        <f t="shared" si="20"/>
        <v>0</v>
      </c>
      <c r="B70" s="1">
        <f t="shared" si="21"/>
        <v>1500</v>
      </c>
      <c r="C70" s="1">
        <f t="shared" si="22"/>
        <v>24750</v>
      </c>
      <c r="D70" s="1">
        <f t="shared" si="23"/>
        <v>55000.000000000007</v>
      </c>
      <c r="E70" s="1">
        <f t="shared" si="24"/>
        <v>84000</v>
      </c>
      <c r="F70" s="1">
        <f t="shared" si="29"/>
        <v>0</v>
      </c>
      <c r="G70" s="1">
        <v>340000</v>
      </c>
      <c r="H70" s="1">
        <f t="shared" si="25"/>
        <v>165250</v>
      </c>
      <c r="I70" s="4">
        <f t="shared" si="28"/>
        <v>174750</v>
      </c>
      <c r="J70" s="2">
        <f t="shared" si="27"/>
        <v>0.48602941176470588</v>
      </c>
      <c r="K70" s="1">
        <f t="shared" si="30"/>
        <v>165250</v>
      </c>
      <c r="L70" s="1">
        <f>'Gross-Net'!K70</f>
        <v>177806.08000000002</v>
      </c>
      <c r="M70" s="1">
        <f t="shared" si="31"/>
        <v>-3056.0800000000163</v>
      </c>
    </row>
    <row r="71" spans="1:13" x14ac:dyDescent="0.25">
      <c r="A71" s="1">
        <f t="shared" si="20"/>
        <v>0</v>
      </c>
      <c r="B71" s="1">
        <f t="shared" si="21"/>
        <v>1500</v>
      </c>
      <c r="C71" s="1">
        <f t="shared" si="22"/>
        <v>24750</v>
      </c>
      <c r="D71" s="1">
        <f t="shared" si="23"/>
        <v>55000.000000000007</v>
      </c>
      <c r="E71" s="1">
        <f t="shared" si="24"/>
        <v>87000</v>
      </c>
      <c r="F71" s="1">
        <f t="shared" si="29"/>
        <v>0</v>
      </c>
      <c r="G71" s="1">
        <v>345000</v>
      </c>
      <c r="H71" s="1">
        <f t="shared" si="25"/>
        <v>168250</v>
      </c>
      <c r="I71" s="4">
        <f t="shared" si="28"/>
        <v>176750</v>
      </c>
      <c r="J71" s="2">
        <f t="shared" si="27"/>
        <v>0.48768115942028983</v>
      </c>
      <c r="K71" s="1">
        <f t="shared" si="30"/>
        <v>168250</v>
      </c>
      <c r="L71" s="1">
        <f>'Gross-Net'!K71</f>
        <v>180306.08000000002</v>
      </c>
      <c r="M71" s="1">
        <f t="shared" si="31"/>
        <v>-3556.0800000000163</v>
      </c>
    </row>
    <row r="72" spans="1:13" x14ac:dyDescent="0.25">
      <c r="A72" s="1">
        <f t="shared" si="20"/>
        <v>0</v>
      </c>
      <c r="B72" s="1">
        <f t="shared" si="21"/>
        <v>1500</v>
      </c>
      <c r="C72" s="1">
        <f t="shared" si="22"/>
        <v>24750</v>
      </c>
      <c r="D72" s="1">
        <f t="shared" si="23"/>
        <v>55000.000000000007</v>
      </c>
      <c r="E72" s="1">
        <f t="shared" si="24"/>
        <v>90000</v>
      </c>
      <c r="F72" s="1">
        <f t="shared" si="29"/>
        <v>0</v>
      </c>
      <c r="G72" s="1">
        <v>350000</v>
      </c>
      <c r="H72" s="1">
        <f t="shared" si="25"/>
        <v>171250</v>
      </c>
      <c r="I72" s="4">
        <f t="shared" si="28"/>
        <v>178750</v>
      </c>
      <c r="J72" s="2">
        <f t="shared" si="27"/>
        <v>0.48928571428571427</v>
      </c>
      <c r="K72" s="1">
        <f t="shared" si="30"/>
        <v>171250</v>
      </c>
      <c r="L72" s="1">
        <f>'Gross-Net'!K72</f>
        <v>182806.08000000002</v>
      </c>
      <c r="M72" s="1">
        <f t="shared" si="31"/>
        <v>-4056.0800000000163</v>
      </c>
    </row>
    <row r="73" spans="1:13" x14ac:dyDescent="0.25">
      <c r="A73" s="1">
        <f t="shared" si="20"/>
        <v>0</v>
      </c>
      <c r="B73" s="1">
        <f t="shared" si="21"/>
        <v>1500</v>
      </c>
      <c r="C73" s="1">
        <f t="shared" si="22"/>
        <v>24750</v>
      </c>
      <c r="D73" s="1">
        <f t="shared" si="23"/>
        <v>55000.000000000007</v>
      </c>
      <c r="E73" s="1">
        <f t="shared" si="24"/>
        <v>93000</v>
      </c>
      <c r="F73" s="1">
        <f t="shared" si="29"/>
        <v>0</v>
      </c>
      <c r="G73" s="1">
        <v>355000</v>
      </c>
      <c r="H73" s="1">
        <f t="shared" si="25"/>
        <v>174250</v>
      </c>
      <c r="I73" s="4">
        <f t="shared" si="28"/>
        <v>180750</v>
      </c>
      <c r="J73" s="2">
        <f t="shared" si="27"/>
        <v>0.49084507042253522</v>
      </c>
      <c r="K73" s="1">
        <f t="shared" si="30"/>
        <v>174250</v>
      </c>
      <c r="L73" s="1">
        <f>'Gross-Net'!K73</f>
        <v>185306.08000000002</v>
      </c>
      <c r="M73" s="1">
        <f t="shared" si="31"/>
        <v>-4556.0800000000163</v>
      </c>
    </row>
    <row r="74" spans="1:13" x14ac:dyDescent="0.25">
      <c r="A74" s="1">
        <f t="shared" si="20"/>
        <v>0</v>
      </c>
      <c r="B74" s="1">
        <f t="shared" si="21"/>
        <v>1500</v>
      </c>
      <c r="C74" s="1">
        <f t="shared" si="22"/>
        <v>24750</v>
      </c>
      <c r="D74" s="1">
        <f t="shared" si="23"/>
        <v>55000.000000000007</v>
      </c>
      <c r="E74" s="1">
        <f t="shared" si="24"/>
        <v>96000</v>
      </c>
      <c r="F74" s="1">
        <f t="shared" si="29"/>
        <v>0</v>
      </c>
      <c r="G74" s="1">
        <v>360000</v>
      </c>
      <c r="H74" s="1">
        <f t="shared" si="25"/>
        <v>177250</v>
      </c>
      <c r="I74" s="4">
        <f t="shared" si="28"/>
        <v>182750</v>
      </c>
      <c r="J74" s="2">
        <f t="shared" si="27"/>
        <v>0.49236111111111114</v>
      </c>
      <c r="K74" s="1">
        <f t="shared" si="30"/>
        <v>177250</v>
      </c>
      <c r="L74" s="1">
        <f>'Gross-Net'!K74</f>
        <v>187806.08000000002</v>
      </c>
      <c r="M74" s="1">
        <f t="shared" si="31"/>
        <v>-5056.0800000000163</v>
      </c>
    </row>
    <row r="75" spans="1:13" x14ac:dyDescent="0.25">
      <c r="A75" s="1">
        <f t="shared" si="20"/>
        <v>0</v>
      </c>
      <c r="B75" s="1">
        <f t="shared" si="21"/>
        <v>1500</v>
      </c>
      <c r="C75" s="1">
        <f t="shared" si="22"/>
        <v>24750</v>
      </c>
      <c r="D75" s="1">
        <f t="shared" si="23"/>
        <v>55000.000000000007</v>
      </c>
      <c r="E75" s="1">
        <f t="shared" si="24"/>
        <v>99000</v>
      </c>
      <c r="F75" s="1">
        <f t="shared" si="29"/>
        <v>0</v>
      </c>
      <c r="G75" s="1">
        <v>365000</v>
      </c>
      <c r="H75" s="1">
        <f t="shared" si="25"/>
        <v>180250</v>
      </c>
      <c r="I75" s="4">
        <f t="shared" si="28"/>
        <v>184750</v>
      </c>
      <c r="J75" s="2">
        <f t="shared" si="27"/>
        <v>0.49383561643835616</v>
      </c>
      <c r="K75" s="1">
        <f t="shared" si="30"/>
        <v>180250</v>
      </c>
      <c r="L75" s="1">
        <f>'Gross-Net'!K75</f>
        <v>190306.08000000002</v>
      </c>
      <c r="M75" s="1">
        <f t="shared" si="31"/>
        <v>-5556.0800000000163</v>
      </c>
    </row>
    <row r="76" spans="1:13" x14ac:dyDescent="0.25">
      <c r="A76" s="1">
        <f t="shared" si="20"/>
        <v>0</v>
      </c>
      <c r="B76" s="1">
        <f t="shared" si="21"/>
        <v>1500</v>
      </c>
      <c r="C76" s="1">
        <f t="shared" si="22"/>
        <v>24750</v>
      </c>
      <c r="D76" s="1">
        <f t="shared" si="23"/>
        <v>55000.000000000007</v>
      </c>
      <c r="E76" s="1">
        <f t="shared" si="24"/>
        <v>102000</v>
      </c>
      <c r="F76" s="1">
        <f t="shared" si="29"/>
        <v>0</v>
      </c>
      <c r="G76" s="1">
        <v>370000</v>
      </c>
      <c r="H76" s="1">
        <f t="shared" si="25"/>
        <v>183250</v>
      </c>
      <c r="I76" s="4">
        <f t="shared" si="28"/>
        <v>186750</v>
      </c>
      <c r="J76" s="2">
        <f t="shared" si="27"/>
        <v>0.49527027027027026</v>
      </c>
      <c r="K76" s="1">
        <f t="shared" si="30"/>
        <v>183250</v>
      </c>
      <c r="L76" s="1">
        <f>'Gross-Net'!K76</f>
        <v>192806.08000000002</v>
      </c>
      <c r="M76" s="1">
        <f t="shared" si="31"/>
        <v>-6056.0800000000163</v>
      </c>
    </row>
    <row r="77" spans="1:13" x14ac:dyDescent="0.25">
      <c r="A77" s="1">
        <f t="shared" si="20"/>
        <v>0</v>
      </c>
      <c r="B77" s="1">
        <f t="shared" si="21"/>
        <v>1500</v>
      </c>
      <c r="C77" s="1">
        <f t="shared" si="22"/>
        <v>24750</v>
      </c>
      <c r="D77" s="1">
        <f t="shared" si="23"/>
        <v>55000.000000000007</v>
      </c>
      <c r="E77" s="1">
        <f t="shared" si="24"/>
        <v>105000</v>
      </c>
      <c r="F77" s="1">
        <f t="shared" si="29"/>
        <v>0</v>
      </c>
      <c r="G77" s="1">
        <v>375000</v>
      </c>
      <c r="H77" s="1">
        <f t="shared" si="25"/>
        <v>186250</v>
      </c>
      <c r="I77" s="4">
        <f t="shared" si="28"/>
        <v>188750</v>
      </c>
      <c r="J77" s="2">
        <f t="shared" si="27"/>
        <v>0.49666666666666665</v>
      </c>
      <c r="K77" s="1">
        <f t="shared" si="30"/>
        <v>186250</v>
      </c>
      <c r="L77" s="1">
        <f>'Gross-Net'!K77</f>
        <v>195306.08000000002</v>
      </c>
      <c r="M77" s="1">
        <f t="shared" si="31"/>
        <v>-6556.0800000000163</v>
      </c>
    </row>
    <row r="78" spans="1:13" x14ac:dyDescent="0.25">
      <c r="A78" s="1">
        <f t="shared" si="20"/>
        <v>0</v>
      </c>
      <c r="B78" s="1">
        <f t="shared" si="21"/>
        <v>1500</v>
      </c>
      <c r="C78" s="1">
        <f t="shared" si="22"/>
        <v>24750</v>
      </c>
      <c r="D78" s="1">
        <f t="shared" si="23"/>
        <v>55000.000000000007</v>
      </c>
      <c r="E78" s="1">
        <f t="shared" si="24"/>
        <v>108000</v>
      </c>
      <c r="F78" s="1">
        <f t="shared" si="29"/>
        <v>0</v>
      </c>
      <c r="G78" s="1">
        <v>380000</v>
      </c>
      <c r="H78" s="1">
        <f t="shared" si="25"/>
        <v>189250</v>
      </c>
      <c r="I78" s="4">
        <f t="shared" si="28"/>
        <v>190750</v>
      </c>
      <c r="J78" s="2">
        <f t="shared" si="27"/>
        <v>0.49802631578947371</v>
      </c>
      <c r="K78" s="1">
        <f t="shared" si="30"/>
        <v>189250</v>
      </c>
      <c r="L78" s="1">
        <f>'Gross-Net'!K78</f>
        <v>197806.08000000002</v>
      </c>
      <c r="M78" s="1">
        <f t="shared" si="31"/>
        <v>-7056.0800000000163</v>
      </c>
    </row>
    <row r="79" spans="1:13" x14ac:dyDescent="0.25">
      <c r="A79" s="1">
        <f t="shared" si="20"/>
        <v>0</v>
      </c>
      <c r="B79" s="1">
        <f t="shared" si="21"/>
        <v>1500</v>
      </c>
      <c r="C79" s="1">
        <f t="shared" si="22"/>
        <v>24750</v>
      </c>
      <c r="D79" s="1">
        <f t="shared" si="23"/>
        <v>55000.000000000007</v>
      </c>
      <c r="E79" s="1">
        <f t="shared" si="24"/>
        <v>111000</v>
      </c>
      <c r="F79" s="1">
        <f t="shared" si="29"/>
        <v>0</v>
      </c>
      <c r="G79" s="1">
        <v>385000</v>
      </c>
      <c r="H79" s="1">
        <f t="shared" si="25"/>
        <v>192250</v>
      </c>
      <c r="I79" s="4">
        <f t="shared" si="28"/>
        <v>192750</v>
      </c>
      <c r="J79" s="2">
        <f t="shared" si="27"/>
        <v>0.49935064935064938</v>
      </c>
      <c r="K79" s="1">
        <f t="shared" si="30"/>
        <v>192250</v>
      </c>
      <c r="L79" s="1">
        <f>'Gross-Net'!K79</f>
        <v>200306.08000000002</v>
      </c>
      <c r="M79" s="1">
        <f t="shared" si="31"/>
        <v>-7556.0800000000163</v>
      </c>
    </row>
    <row r="80" spans="1:13" x14ac:dyDescent="0.25">
      <c r="A80" s="1">
        <f t="shared" si="20"/>
        <v>0</v>
      </c>
      <c r="B80" s="1">
        <f t="shared" si="21"/>
        <v>1500</v>
      </c>
      <c r="C80" s="1">
        <f t="shared" si="22"/>
        <v>24750</v>
      </c>
      <c r="D80" s="1">
        <f t="shared" si="23"/>
        <v>55000.000000000007</v>
      </c>
      <c r="E80" s="1">
        <f t="shared" si="24"/>
        <v>114000</v>
      </c>
      <c r="F80" s="1">
        <f t="shared" si="29"/>
        <v>0</v>
      </c>
      <c r="G80" s="1">
        <v>390000</v>
      </c>
      <c r="H80" s="1">
        <f t="shared" si="25"/>
        <v>195250</v>
      </c>
      <c r="I80" s="4">
        <f t="shared" si="28"/>
        <v>194750</v>
      </c>
      <c r="J80" s="2">
        <f t="shared" si="27"/>
        <v>0.50064102564102564</v>
      </c>
      <c r="K80" s="1">
        <f t="shared" si="30"/>
        <v>195250</v>
      </c>
      <c r="L80" s="1">
        <f>'Gross-Net'!K80</f>
        <v>202806.08000000002</v>
      </c>
      <c r="M80" s="1">
        <f t="shared" si="31"/>
        <v>-8056.0800000000163</v>
      </c>
    </row>
    <row r="81" spans="1:13" x14ac:dyDescent="0.25">
      <c r="A81" s="1">
        <f t="shared" si="20"/>
        <v>0</v>
      </c>
      <c r="B81" s="1">
        <f t="shared" si="21"/>
        <v>1500</v>
      </c>
      <c r="C81" s="1">
        <f t="shared" si="22"/>
        <v>24750</v>
      </c>
      <c r="D81" s="1">
        <f t="shared" si="23"/>
        <v>55000.000000000007</v>
      </c>
      <c r="E81" s="1">
        <f t="shared" si="24"/>
        <v>117000</v>
      </c>
      <c r="F81" s="1">
        <f t="shared" si="29"/>
        <v>0</v>
      </c>
      <c r="G81" s="1">
        <v>395000</v>
      </c>
      <c r="H81" s="1">
        <f t="shared" si="25"/>
        <v>198250</v>
      </c>
      <c r="I81" s="4">
        <f t="shared" si="28"/>
        <v>196750</v>
      </c>
      <c r="J81" s="2">
        <f t="shared" si="27"/>
        <v>0.5018987341772152</v>
      </c>
      <c r="K81" s="1">
        <f t="shared" si="30"/>
        <v>198250</v>
      </c>
      <c r="L81" s="1">
        <f>'Gross-Net'!K81</f>
        <v>205306.08000000002</v>
      </c>
      <c r="M81" s="1">
        <f t="shared" si="31"/>
        <v>-8556.0800000000163</v>
      </c>
    </row>
    <row r="82" spans="1:13" x14ac:dyDescent="0.25">
      <c r="A82" s="1">
        <f t="shared" si="20"/>
        <v>0</v>
      </c>
      <c r="B82" s="1">
        <f t="shared" si="21"/>
        <v>1500</v>
      </c>
      <c r="C82" s="1">
        <f t="shared" si="22"/>
        <v>24750</v>
      </c>
      <c r="D82" s="1">
        <f t="shared" si="23"/>
        <v>55000.000000000007</v>
      </c>
      <c r="E82" s="1">
        <f t="shared" si="24"/>
        <v>120000</v>
      </c>
      <c r="F82" s="1">
        <f t="shared" si="29"/>
        <v>0</v>
      </c>
      <c r="G82" s="1">
        <v>400000</v>
      </c>
      <c r="H82" s="1">
        <f t="shared" si="25"/>
        <v>201250</v>
      </c>
      <c r="I82" s="4">
        <f t="shared" si="28"/>
        <v>198750</v>
      </c>
      <c r="J82" s="2">
        <f t="shared" si="27"/>
        <v>0.50312500000000004</v>
      </c>
      <c r="K82" s="1">
        <f t="shared" si="30"/>
        <v>201250</v>
      </c>
      <c r="L82" s="1">
        <f>'Gross-Net'!K82</f>
        <v>207806.08000000002</v>
      </c>
      <c r="M82" s="1">
        <f t="shared" si="31"/>
        <v>-9056.0800000000163</v>
      </c>
    </row>
    <row r="83" spans="1:13" x14ac:dyDescent="0.25">
      <c r="A83" s="1">
        <f t="shared" si="20"/>
        <v>0</v>
      </c>
      <c r="B83" s="1">
        <f t="shared" si="21"/>
        <v>1500</v>
      </c>
      <c r="C83" s="1">
        <f t="shared" si="22"/>
        <v>24750</v>
      </c>
      <c r="D83" s="1">
        <f t="shared" si="23"/>
        <v>55000.000000000007</v>
      </c>
      <c r="E83" s="1">
        <f t="shared" si="24"/>
        <v>123000</v>
      </c>
      <c r="F83" s="1">
        <f t="shared" si="29"/>
        <v>0</v>
      </c>
      <c r="G83" s="1">
        <v>405000</v>
      </c>
      <c r="H83" s="1">
        <f t="shared" si="25"/>
        <v>204250</v>
      </c>
      <c r="I83" s="4">
        <f t="shared" si="28"/>
        <v>200750</v>
      </c>
      <c r="J83" s="2">
        <f t="shared" si="27"/>
        <v>0.50432098765432098</v>
      </c>
      <c r="K83" s="1">
        <f t="shared" si="30"/>
        <v>204250</v>
      </c>
      <c r="L83" s="1">
        <f>'Gross-Net'!K83</f>
        <v>210306.08000000002</v>
      </c>
      <c r="M83" s="1">
        <f t="shared" si="31"/>
        <v>-9556.0800000000163</v>
      </c>
    </row>
    <row r="84" spans="1:13" x14ac:dyDescent="0.25">
      <c r="A84" s="1">
        <f t="shared" si="20"/>
        <v>0</v>
      </c>
      <c r="B84" s="1">
        <f t="shared" si="21"/>
        <v>1500</v>
      </c>
      <c r="C84" s="1">
        <f t="shared" si="22"/>
        <v>24750</v>
      </c>
      <c r="D84" s="1">
        <f t="shared" si="23"/>
        <v>55000.000000000007</v>
      </c>
      <c r="E84" s="1">
        <f t="shared" si="24"/>
        <v>126000</v>
      </c>
      <c r="F84" s="1">
        <f t="shared" si="29"/>
        <v>0</v>
      </c>
      <c r="G84" s="1">
        <v>410000</v>
      </c>
      <c r="H84" s="1">
        <f t="shared" si="25"/>
        <v>207250</v>
      </c>
      <c r="I84" s="4">
        <f t="shared" si="28"/>
        <v>202750</v>
      </c>
      <c r="J84" s="2">
        <f t="shared" si="27"/>
        <v>0.50548780487804879</v>
      </c>
      <c r="K84" s="1">
        <f t="shared" si="30"/>
        <v>207250</v>
      </c>
      <c r="L84" s="1">
        <f>'Gross-Net'!K84</f>
        <v>212806.08000000002</v>
      </c>
      <c r="M84" s="1">
        <f t="shared" si="31"/>
        <v>-10056.080000000016</v>
      </c>
    </row>
    <row r="85" spans="1:13" x14ac:dyDescent="0.25">
      <c r="A85" s="1">
        <f t="shared" si="20"/>
        <v>0</v>
      </c>
      <c r="B85" s="1">
        <f t="shared" si="21"/>
        <v>1500</v>
      </c>
      <c r="C85" s="1">
        <f t="shared" si="22"/>
        <v>24750</v>
      </c>
      <c r="D85" s="1">
        <f t="shared" si="23"/>
        <v>55000.000000000007</v>
      </c>
      <c r="E85" s="1">
        <f t="shared" si="24"/>
        <v>129000</v>
      </c>
      <c r="F85" s="1">
        <f t="shared" si="29"/>
        <v>0</v>
      </c>
      <c r="G85" s="1">
        <v>415000</v>
      </c>
      <c r="H85" s="1">
        <f t="shared" si="25"/>
        <v>210250</v>
      </c>
      <c r="I85" s="4">
        <f>G85-H85</f>
        <v>204750</v>
      </c>
      <c r="J85" s="2">
        <f t="shared" si="27"/>
        <v>0.50662650602409642</v>
      </c>
      <c r="K85" s="1">
        <f t="shared" si="30"/>
        <v>210250</v>
      </c>
      <c r="L85" s="1">
        <f>'Gross-Net'!K85</f>
        <v>215306.08000000002</v>
      </c>
      <c r="M85" s="1">
        <f t="shared" si="31"/>
        <v>-10556.080000000016</v>
      </c>
    </row>
    <row r="86" spans="1:13" x14ac:dyDescent="0.25">
      <c r="A86" s="1">
        <f t="shared" si="20"/>
        <v>0</v>
      </c>
      <c r="B86" s="1">
        <f t="shared" si="21"/>
        <v>1500</v>
      </c>
      <c r="C86" s="1">
        <f t="shared" si="22"/>
        <v>24750</v>
      </c>
      <c r="D86" s="1">
        <f t="shared" si="23"/>
        <v>55000.000000000007</v>
      </c>
      <c r="E86" s="1">
        <f t="shared" si="24"/>
        <v>132000</v>
      </c>
      <c r="F86" s="1">
        <f t="shared" si="29"/>
        <v>0</v>
      </c>
      <c r="G86" s="1">
        <v>420000</v>
      </c>
      <c r="H86" s="1">
        <f t="shared" si="25"/>
        <v>213250</v>
      </c>
      <c r="I86" s="4">
        <f>G86-H86</f>
        <v>206750</v>
      </c>
      <c r="J86" s="2">
        <f t="shared" si="27"/>
        <v>0.50773809523809521</v>
      </c>
      <c r="K86" s="1">
        <f t="shared" si="30"/>
        <v>213250</v>
      </c>
      <c r="L86" s="1">
        <f>'Gross-Net'!K86</f>
        <v>217806.08000000002</v>
      </c>
      <c r="M86" s="1">
        <f t="shared" si="31"/>
        <v>-11056.080000000016</v>
      </c>
    </row>
    <row r="87" spans="1:13" x14ac:dyDescent="0.25">
      <c r="A87" s="1">
        <f t="shared" si="20"/>
        <v>0</v>
      </c>
      <c r="B87" s="1">
        <f t="shared" si="21"/>
        <v>1500</v>
      </c>
      <c r="C87" s="1">
        <f t="shared" si="22"/>
        <v>24750</v>
      </c>
      <c r="D87" s="1">
        <f t="shared" si="23"/>
        <v>55000.000000000007</v>
      </c>
      <c r="E87" s="1">
        <f t="shared" si="24"/>
        <v>135000</v>
      </c>
      <c r="F87" s="1">
        <f t="shared" si="29"/>
        <v>0</v>
      </c>
      <c r="G87" s="1">
        <v>425000</v>
      </c>
      <c r="H87" s="1">
        <f t="shared" si="25"/>
        <v>216250</v>
      </c>
      <c r="I87" s="4">
        <f t="shared" ref="I87:I109" si="32">G87-H87</f>
        <v>208750</v>
      </c>
      <c r="J87" s="2">
        <f t="shared" si="27"/>
        <v>0.50882352941176467</v>
      </c>
      <c r="K87" s="1">
        <f t="shared" si="30"/>
        <v>216250</v>
      </c>
      <c r="L87" s="1">
        <f>'Gross-Net'!K87</f>
        <v>220306.08000000002</v>
      </c>
      <c r="M87" s="1">
        <f t="shared" si="31"/>
        <v>-11556.080000000016</v>
      </c>
    </row>
    <row r="88" spans="1:13" x14ac:dyDescent="0.25">
      <c r="A88" s="1">
        <f t="shared" si="20"/>
        <v>0</v>
      </c>
      <c r="B88" s="1">
        <f t="shared" si="21"/>
        <v>1500</v>
      </c>
      <c r="C88" s="1">
        <f t="shared" si="22"/>
        <v>24750</v>
      </c>
      <c r="D88" s="1">
        <f t="shared" si="23"/>
        <v>55000.000000000007</v>
      </c>
      <c r="E88" s="1">
        <f t="shared" si="24"/>
        <v>138000</v>
      </c>
      <c r="F88" s="1">
        <f t="shared" si="29"/>
        <v>0</v>
      </c>
      <c r="G88" s="1">
        <v>430000</v>
      </c>
      <c r="H88" s="1">
        <f t="shared" si="25"/>
        <v>219250</v>
      </c>
      <c r="I88" s="4">
        <f t="shared" si="32"/>
        <v>210750</v>
      </c>
      <c r="J88" s="2">
        <f t="shared" si="27"/>
        <v>0.5098837209302326</v>
      </c>
      <c r="K88" s="1">
        <f t="shared" si="30"/>
        <v>219250</v>
      </c>
      <c r="L88" s="1">
        <f>'Gross-Net'!K88</f>
        <v>222806.08000000002</v>
      </c>
      <c r="M88" s="1">
        <f t="shared" si="31"/>
        <v>-12056.080000000016</v>
      </c>
    </row>
    <row r="89" spans="1:13" x14ac:dyDescent="0.25">
      <c r="A89" s="1">
        <f t="shared" si="20"/>
        <v>0</v>
      </c>
      <c r="B89" s="1">
        <f t="shared" si="21"/>
        <v>1500</v>
      </c>
      <c r="C89" s="1">
        <f t="shared" si="22"/>
        <v>24750</v>
      </c>
      <c r="D89" s="1">
        <f t="shared" si="23"/>
        <v>55000.000000000007</v>
      </c>
      <c r="E89" s="1">
        <f t="shared" si="24"/>
        <v>141000</v>
      </c>
      <c r="F89" s="1">
        <f t="shared" si="29"/>
        <v>0</v>
      </c>
      <c r="G89" s="1">
        <v>435000</v>
      </c>
      <c r="H89" s="1">
        <f t="shared" si="25"/>
        <v>222250</v>
      </c>
      <c r="I89" s="4">
        <f t="shared" si="32"/>
        <v>212750</v>
      </c>
      <c r="J89" s="2">
        <f t="shared" si="27"/>
        <v>0.51091954022988506</v>
      </c>
      <c r="K89" s="1">
        <f t="shared" si="30"/>
        <v>222250</v>
      </c>
      <c r="L89" s="1">
        <f>'Gross-Net'!K89</f>
        <v>225306.08000000002</v>
      </c>
      <c r="M89" s="1">
        <f t="shared" si="31"/>
        <v>-12556.080000000016</v>
      </c>
    </row>
    <row r="90" spans="1:13" x14ac:dyDescent="0.25">
      <c r="A90" s="1">
        <f t="shared" si="20"/>
        <v>0</v>
      </c>
      <c r="B90" s="1">
        <f t="shared" si="21"/>
        <v>1500</v>
      </c>
      <c r="C90" s="1">
        <f t="shared" si="22"/>
        <v>24750</v>
      </c>
      <c r="D90" s="1">
        <f t="shared" si="23"/>
        <v>55000.000000000007</v>
      </c>
      <c r="E90" s="1">
        <f t="shared" si="24"/>
        <v>144000</v>
      </c>
      <c r="F90" s="1">
        <f t="shared" si="29"/>
        <v>0</v>
      </c>
      <c r="G90" s="1">
        <v>440000</v>
      </c>
      <c r="H90" s="1">
        <f t="shared" si="25"/>
        <v>225250</v>
      </c>
      <c r="I90" s="4">
        <f t="shared" si="32"/>
        <v>214750</v>
      </c>
      <c r="J90" s="2">
        <f t="shared" si="27"/>
        <v>0.51193181818181821</v>
      </c>
      <c r="K90" s="1">
        <f t="shared" si="30"/>
        <v>225250</v>
      </c>
      <c r="L90" s="1">
        <f>'Gross-Net'!K90</f>
        <v>227806.08000000002</v>
      </c>
      <c r="M90" s="1">
        <f t="shared" si="31"/>
        <v>-13056.080000000016</v>
      </c>
    </row>
    <row r="91" spans="1:13" x14ac:dyDescent="0.25">
      <c r="A91" s="1">
        <f t="shared" si="20"/>
        <v>0</v>
      </c>
      <c r="B91" s="1">
        <f t="shared" si="21"/>
        <v>1500</v>
      </c>
      <c r="C91" s="1">
        <f t="shared" si="22"/>
        <v>24750</v>
      </c>
      <c r="D91" s="1">
        <f t="shared" si="23"/>
        <v>55000.000000000007</v>
      </c>
      <c r="E91" s="1">
        <f t="shared" si="24"/>
        <v>147000</v>
      </c>
      <c r="F91" s="1">
        <f t="shared" si="29"/>
        <v>0</v>
      </c>
      <c r="G91" s="1">
        <v>445000</v>
      </c>
      <c r="H91" s="1">
        <f t="shared" si="25"/>
        <v>228250</v>
      </c>
      <c r="I91" s="4">
        <f t="shared" si="32"/>
        <v>216750</v>
      </c>
      <c r="J91" s="2">
        <f t="shared" si="27"/>
        <v>0.51292134831460678</v>
      </c>
      <c r="K91" s="1">
        <f t="shared" si="30"/>
        <v>228250</v>
      </c>
      <c r="L91" s="1">
        <f>'Gross-Net'!K91</f>
        <v>230306.08000000002</v>
      </c>
      <c r="M91" s="1">
        <f t="shared" si="31"/>
        <v>-13556.080000000016</v>
      </c>
    </row>
    <row r="92" spans="1:13" x14ac:dyDescent="0.25">
      <c r="A92" s="1">
        <f t="shared" si="20"/>
        <v>0</v>
      </c>
      <c r="B92" s="1">
        <f t="shared" si="21"/>
        <v>1500</v>
      </c>
      <c r="C92" s="1">
        <f t="shared" si="22"/>
        <v>24750</v>
      </c>
      <c r="D92" s="1">
        <f t="shared" si="23"/>
        <v>55000.000000000007</v>
      </c>
      <c r="E92" s="1">
        <f t="shared" si="24"/>
        <v>150000</v>
      </c>
      <c r="F92" s="1">
        <f t="shared" si="29"/>
        <v>0</v>
      </c>
      <c r="G92" s="1">
        <v>450000</v>
      </c>
      <c r="H92" s="1">
        <f t="shared" si="25"/>
        <v>231250</v>
      </c>
      <c r="I92" s="4">
        <f t="shared" si="32"/>
        <v>218750</v>
      </c>
      <c r="J92" s="2">
        <f t="shared" si="27"/>
        <v>0.51388888888888884</v>
      </c>
      <c r="K92" s="1">
        <f t="shared" si="30"/>
        <v>231250</v>
      </c>
      <c r="L92" s="1">
        <f>'Gross-Net'!K92</f>
        <v>232806.08000000002</v>
      </c>
      <c r="M92" s="1">
        <f t="shared" si="31"/>
        <v>-14056.080000000016</v>
      </c>
    </row>
    <row r="93" spans="1:13" x14ac:dyDescent="0.25">
      <c r="A93" s="1">
        <f t="shared" si="20"/>
        <v>0</v>
      </c>
      <c r="B93" s="1">
        <f t="shared" si="21"/>
        <v>1500</v>
      </c>
      <c r="C93" s="1">
        <f t="shared" si="22"/>
        <v>24750</v>
      </c>
      <c r="D93" s="1">
        <f t="shared" si="23"/>
        <v>55000.000000000007</v>
      </c>
      <c r="E93" s="1">
        <f t="shared" si="24"/>
        <v>153000</v>
      </c>
      <c r="F93" s="1">
        <f t="shared" si="29"/>
        <v>0</v>
      </c>
      <c r="G93" s="1">
        <v>455000</v>
      </c>
      <c r="H93" s="1">
        <f t="shared" si="25"/>
        <v>234250</v>
      </c>
      <c r="I93" s="4">
        <f t="shared" si="32"/>
        <v>220750</v>
      </c>
      <c r="J93" s="2">
        <f t="shared" si="27"/>
        <v>0.51483516483516478</v>
      </c>
      <c r="K93" s="1">
        <f t="shared" si="30"/>
        <v>234250</v>
      </c>
      <c r="L93" s="1">
        <f>'Gross-Net'!K93</f>
        <v>235306.08000000002</v>
      </c>
      <c r="M93" s="1">
        <f t="shared" si="31"/>
        <v>-14556.080000000016</v>
      </c>
    </row>
    <row r="94" spans="1:13" x14ac:dyDescent="0.25">
      <c r="A94" s="1">
        <f t="shared" si="20"/>
        <v>0</v>
      </c>
      <c r="B94" s="1">
        <f t="shared" si="21"/>
        <v>1500</v>
      </c>
      <c r="C94" s="1">
        <f t="shared" si="22"/>
        <v>24750</v>
      </c>
      <c r="D94" s="1">
        <f t="shared" si="23"/>
        <v>55000.000000000007</v>
      </c>
      <c r="E94" s="1">
        <f t="shared" si="24"/>
        <v>156000</v>
      </c>
      <c r="F94" s="1">
        <f t="shared" si="29"/>
        <v>0</v>
      </c>
      <c r="G94" s="1">
        <v>460000</v>
      </c>
      <c r="H94" s="1">
        <f t="shared" si="25"/>
        <v>237250</v>
      </c>
      <c r="I94" s="4">
        <f t="shared" si="32"/>
        <v>222750</v>
      </c>
      <c r="J94" s="2">
        <f t="shared" si="27"/>
        <v>0.51576086956521738</v>
      </c>
      <c r="K94" s="1">
        <f t="shared" si="30"/>
        <v>237250</v>
      </c>
      <c r="L94" s="1">
        <f>'Gross-Net'!K94</f>
        <v>237806.08000000002</v>
      </c>
      <c r="M94" s="1">
        <f t="shared" si="31"/>
        <v>-15056.080000000016</v>
      </c>
    </row>
    <row r="95" spans="1:13" x14ac:dyDescent="0.25">
      <c r="A95" s="1">
        <f t="shared" si="20"/>
        <v>0</v>
      </c>
      <c r="B95" s="1">
        <f t="shared" si="21"/>
        <v>1500</v>
      </c>
      <c r="C95" s="1">
        <f t="shared" si="22"/>
        <v>24750</v>
      </c>
      <c r="D95" s="1">
        <f t="shared" si="23"/>
        <v>55000.000000000007</v>
      </c>
      <c r="E95" s="1">
        <f t="shared" si="24"/>
        <v>159000</v>
      </c>
      <c r="F95" s="1">
        <f t="shared" si="29"/>
        <v>0</v>
      </c>
      <c r="G95" s="1">
        <v>465000</v>
      </c>
      <c r="H95" s="1">
        <f t="shared" si="25"/>
        <v>240250</v>
      </c>
      <c r="I95" s="4">
        <f t="shared" si="32"/>
        <v>224750</v>
      </c>
      <c r="J95" s="2">
        <f t="shared" si="27"/>
        <v>0.51666666666666672</v>
      </c>
      <c r="K95" s="1">
        <f t="shared" si="30"/>
        <v>240250</v>
      </c>
      <c r="L95" s="1">
        <f>'Gross-Net'!K95</f>
        <v>240306.08000000002</v>
      </c>
      <c r="M95" s="1">
        <f t="shared" si="31"/>
        <v>-15556.080000000016</v>
      </c>
    </row>
    <row r="96" spans="1:13" x14ac:dyDescent="0.25">
      <c r="A96" s="1">
        <f t="shared" si="20"/>
        <v>0</v>
      </c>
      <c r="B96" s="1">
        <f t="shared" si="21"/>
        <v>1500</v>
      </c>
      <c r="C96" s="1">
        <f t="shared" si="22"/>
        <v>24750</v>
      </c>
      <c r="D96" s="1">
        <f t="shared" si="23"/>
        <v>55000.000000000007</v>
      </c>
      <c r="E96" s="1">
        <f t="shared" si="24"/>
        <v>162000</v>
      </c>
      <c r="F96" s="1">
        <f t="shared" si="29"/>
        <v>0</v>
      </c>
      <c r="G96" s="1">
        <v>470000</v>
      </c>
      <c r="H96" s="1">
        <f t="shared" si="25"/>
        <v>243250</v>
      </c>
      <c r="I96" s="4">
        <f t="shared" si="32"/>
        <v>226750</v>
      </c>
      <c r="J96" s="2">
        <f t="shared" si="27"/>
        <v>0.51755319148936174</v>
      </c>
      <c r="K96" s="1">
        <f t="shared" si="30"/>
        <v>243250</v>
      </c>
      <c r="L96" s="1">
        <f>'Gross-Net'!K96</f>
        <v>242806.08000000002</v>
      </c>
      <c r="M96" s="1">
        <f t="shared" si="31"/>
        <v>-16056.080000000016</v>
      </c>
    </row>
    <row r="97" spans="1:13" x14ac:dyDescent="0.25">
      <c r="A97" s="1">
        <f t="shared" si="20"/>
        <v>0</v>
      </c>
      <c r="B97" s="1">
        <f t="shared" si="21"/>
        <v>1500</v>
      </c>
      <c r="C97" s="1">
        <f t="shared" si="22"/>
        <v>24750</v>
      </c>
      <c r="D97" s="1">
        <f t="shared" si="23"/>
        <v>55000.000000000007</v>
      </c>
      <c r="E97" s="1">
        <f t="shared" si="24"/>
        <v>165000</v>
      </c>
      <c r="F97" s="1">
        <f t="shared" si="29"/>
        <v>0</v>
      </c>
      <c r="G97" s="1">
        <v>475000</v>
      </c>
      <c r="H97" s="1">
        <f t="shared" si="25"/>
        <v>246250</v>
      </c>
      <c r="I97" s="4">
        <f t="shared" si="32"/>
        <v>228750</v>
      </c>
      <c r="J97" s="2">
        <f t="shared" si="27"/>
        <v>0.51842105263157889</v>
      </c>
      <c r="K97" s="1">
        <f t="shared" si="30"/>
        <v>246250</v>
      </c>
      <c r="L97" s="1">
        <f>'Gross-Net'!K97</f>
        <v>245306.08000000002</v>
      </c>
      <c r="M97" s="1">
        <f t="shared" si="31"/>
        <v>-16556.080000000016</v>
      </c>
    </row>
    <row r="98" spans="1:13" x14ac:dyDescent="0.25">
      <c r="A98" s="1">
        <f t="shared" si="20"/>
        <v>0</v>
      </c>
      <c r="B98" s="1">
        <f t="shared" si="21"/>
        <v>1500</v>
      </c>
      <c r="C98" s="1">
        <f t="shared" si="22"/>
        <v>24750</v>
      </c>
      <c r="D98" s="1">
        <f t="shared" si="23"/>
        <v>55000.000000000007</v>
      </c>
      <c r="E98" s="1">
        <f t="shared" si="24"/>
        <v>168000</v>
      </c>
      <c r="F98" s="1">
        <f t="shared" ref="F98:F113" si="33">IF(G98&lt;=$Y$47,0,(G98-$Y$47)*$Z$47)</f>
        <v>0</v>
      </c>
      <c r="G98" s="1">
        <v>480000</v>
      </c>
      <c r="H98" s="1">
        <f t="shared" si="25"/>
        <v>249250</v>
      </c>
      <c r="I98" s="4">
        <f t="shared" si="32"/>
        <v>230750</v>
      </c>
      <c r="J98" s="2">
        <f t="shared" si="27"/>
        <v>0.51927083333333335</v>
      </c>
      <c r="K98" s="1">
        <f t="shared" si="30"/>
        <v>249250</v>
      </c>
      <c r="L98" s="1">
        <f>'Gross-Net'!K98</f>
        <v>247806.08000000002</v>
      </c>
      <c r="M98" s="1">
        <f t="shared" si="31"/>
        <v>-17056.080000000016</v>
      </c>
    </row>
    <row r="99" spans="1:13" x14ac:dyDescent="0.25">
      <c r="A99" s="1">
        <f t="shared" si="20"/>
        <v>0</v>
      </c>
      <c r="B99" s="1">
        <f t="shared" si="21"/>
        <v>1500</v>
      </c>
      <c r="C99" s="1">
        <f t="shared" si="22"/>
        <v>24750</v>
      </c>
      <c r="D99" s="1">
        <f t="shared" si="23"/>
        <v>55000.000000000007</v>
      </c>
      <c r="E99" s="1">
        <f t="shared" si="24"/>
        <v>171000</v>
      </c>
      <c r="F99" s="1">
        <f t="shared" si="33"/>
        <v>0</v>
      </c>
      <c r="G99" s="1">
        <v>485000</v>
      </c>
      <c r="H99" s="1">
        <f t="shared" si="25"/>
        <v>252250</v>
      </c>
      <c r="I99" s="4">
        <f t="shared" si="32"/>
        <v>232750</v>
      </c>
      <c r="J99" s="2">
        <f t="shared" si="27"/>
        <v>0.52010309278350519</v>
      </c>
      <c r="K99" s="1">
        <f t="shared" si="30"/>
        <v>252250</v>
      </c>
      <c r="L99" s="1">
        <f>'Gross-Net'!K99</f>
        <v>250306.08000000002</v>
      </c>
      <c r="M99" s="1">
        <f t="shared" si="31"/>
        <v>-17556.080000000016</v>
      </c>
    </row>
    <row r="100" spans="1:13" x14ac:dyDescent="0.25">
      <c r="A100" s="1">
        <f t="shared" si="20"/>
        <v>0</v>
      </c>
      <c r="B100" s="1">
        <f t="shared" si="21"/>
        <v>1500</v>
      </c>
      <c r="C100" s="1">
        <f t="shared" si="22"/>
        <v>24750</v>
      </c>
      <c r="D100" s="1">
        <f t="shared" si="23"/>
        <v>55000.000000000007</v>
      </c>
      <c r="E100" s="1">
        <f t="shared" si="24"/>
        <v>174000</v>
      </c>
      <c r="F100" s="1">
        <f t="shared" si="33"/>
        <v>0</v>
      </c>
      <c r="G100" s="1">
        <v>490000</v>
      </c>
      <c r="H100" s="1">
        <f t="shared" si="25"/>
        <v>255250</v>
      </c>
      <c r="I100" s="4">
        <f t="shared" si="32"/>
        <v>234750</v>
      </c>
      <c r="J100" s="2">
        <f t="shared" si="27"/>
        <v>0.52091836734693875</v>
      </c>
      <c r="K100" s="1">
        <f t="shared" si="30"/>
        <v>255250</v>
      </c>
      <c r="L100" s="1">
        <f>'Gross-Net'!K100</f>
        <v>252806.08000000002</v>
      </c>
      <c r="M100" s="1">
        <f t="shared" si="31"/>
        <v>-18056.080000000016</v>
      </c>
    </row>
    <row r="101" spans="1:13" x14ac:dyDescent="0.25">
      <c r="A101" s="1">
        <f t="shared" si="20"/>
        <v>0</v>
      </c>
      <c r="B101" s="1">
        <f t="shared" si="21"/>
        <v>1500</v>
      </c>
      <c r="C101" s="1">
        <f t="shared" si="22"/>
        <v>24750</v>
      </c>
      <c r="D101" s="1">
        <f t="shared" si="23"/>
        <v>55000.000000000007</v>
      </c>
      <c r="E101" s="1">
        <f t="shared" si="24"/>
        <v>177000</v>
      </c>
      <c r="F101" s="1">
        <f t="shared" si="33"/>
        <v>0</v>
      </c>
      <c r="G101" s="1">
        <v>495000</v>
      </c>
      <c r="H101" s="1">
        <f t="shared" si="25"/>
        <v>258250</v>
      </c>
      <c r="I101" s="4">
        <f t="shared" si="32"/>
        <v>236750</v>
      </c>
      <c r="J101" s="2">
        <f t="shared" si="27"/>
        <v>0.52171717171717169</v>
      </c>
      <c r="K101" s="1">
        <f t="shared" si="30"/>
        <v>258250</v>
      </c>
      <c r="L101" s="1">
        <f>'Gross-Net'!K101</f>
        <v>255306.08000000002</v>
      </c>
      <c r="M101" s="1">
        <f t="shared" si="31"/>
        <v>-18556.080000000016</v>
      </c>
    </row>
    <row r="102" spans="1:13" x14ac:dyDescent="0.25">
      <c r="A102" s="1">
        <f t="shared" si="20"/>
        <v>0</v>
      </c>
      <c r="B102" s="1">
        <f t="shared" si="21"/>
        <v>1500</v>
      </c>
      <c r="C102" s="1">
        <f t="shared" si="22"/>
        <v>24750</v>
      </c>
      <c r="D102" s="1">
        <f t="shared" si="23"/>
        <v>55000.000000000007</v>
      </c>
      <c r="E102" s="1">
        <f t="shared" si="24"/>
        <v>180000</v>
      </c>
      <c r="F102" s="1">
        <f t="shared" si="33"/>
        <v>0</v>
      </c>
      <c r="G102" s="1">
        <v>500000</v>
      </c>
      <c r="H102" s="1">
        <f t="shared" si="25"/>
        <v>261250</v>
      </c>
      <c r="I102" s="4">
        <f t="shared" si="32"/>
        <v>238750</v>
      </c>
      <c r="J102" s="2">
        <f t="shared" si="27"/>
        <v>0.52249999999999996</v>
      </c>
      <c r="K102" s="1">
        <f t="shared" si="30"/>
        <v>261250</v>
      </c>
      <c r="L102" s="1">
        <f>'Gross-Net'!K102</f>
        <v>257806.08000000002</v>
      </c>
      <c r="M102" s="1">
        <f t="shared" si="31"/>
        <v>-19056.080000000016</v>
      </c>
    </row>
    <row r="103" spans="1:13" x14ac:dyDescent="0.25">
      <c r="A103" s="1">
        <f t="shared" si="20"/>
        <v>0</v>
      </c>
      <c r="B103" s="1">
        <f t="shared" si="21"/>
        <v>1500</v>
      </c>
      <c r="C103" s="1">
        <f t="shared" si="22"/>
        <v>24750</v>
      </c>
      <c r="D103" s="1">
        <f t="shared" si="23"/>
        <v>55000.000000000007</v>
      </c>
      <c r="E103" s="1">
        <f t="shared" si="24"/>
        <v>180000</v>
      </c>
      <c r="F103" s="1">
        <f t="shared" si="33"/>
        <v>3250</v>
      </c>
      <c r="G103" s="1">
        <v>505000</v>
      </c>
      <c r="H103" s="1">
        <f t="shared" si="25"/>
        <v>264500</v>
      </c>
      <c r="I103" s="4">
        <f t="shared" si="32"/>
        <v>240500</v>
      </c>
      <c r="J103" s="2">
        <f t="shared" si="27"/>
        <v>0.52376237623762378</v>
      </c>
      <c r="K103" s="1">
        <f t="shared" si="30"/>
        <v>264500</v>
      </c>
      <c r="L103" s="1">
        <f>'Gross-Net'!K103</f>
        <v>260306.08000000002</v>
      </c>
      <c r="M103" s="1">
        <f t="shared" si="31"/>
        <v>-19806.080000000016</v>
      </c>
    </row>
    <row r="104" spans="1:13" x14ac:dyDescent="0.25">
      <c r="A104" s="1">
        <f t="shared" ref="A104:A113" si="34">MIN($Y$42-G104*$Z$42,0)</f>
        <v>0</v>
      </c>
      <c r="B104" s="1">
        <f t="shared" ref="B104:B113" si="35">IF(G104&lt;=$Y$43, 0, IF(G104&lt;=$Y$44, (G104-$Y$43)*$Z$43, ($Y$44-$Y$43)*$Z$43))</f>
        <v>1500</v>
      </c>
      <c r="C104" s="1">
        <f t="shared" ref="C104:C113" si="36">IF(G104&lt;=$Y$44, 0, IF(G104&lt;=$Y$45, (G104-$Y$44)*$Z$44, ($Y$45-$Y$44)*$Z$44))</f>
        <v>24750</v>
      </c>
      <c r="D104" s="1">
        <f t="shared" ref="D104:D113" si="37">IF(G104&lt;=$Y$45, 0, IF(G104&lt;=$Y$46, (G104-$Y$45)*$Z$45, ($Y$46-$Y$45)*$Z$45))</f>
        <v>55000.000000000007</v>
      </c>
      <c r="E104" s="1">
        <f t="shared" ref="E104:E113" si="38">IF(G104&lt;=$Y$46, 0, IF(G104&lt;=$Y$47, (G104-$Y$46)*$Z$46, ($Y$47-$Y$46)*$Z$46))</f>
        <v>180000</v>
      </c>
      <c r="F104" s="1">
        <f t="shared" si="33"/>
        <v>6500</v>
      </c>
      <c r="G104" s="1">
        <v>510000</v>
      </c>
      <c r="H104" s="1">
        <f t="shared" ref="H104:H113" si="39">SUM(A104:F104)</f>
        <v>267750</v>
      </c>
      <c r="I104" s="4">
        <f t="shared" si="32"/>
        <v>242250</v>
      </c>
      <c r="J104" s="2">
        <f t="shared" ref="J104:J113" si="40">H104/G104</f>
        <v>0.52500000000000002</v>
      </c>
      <c r="K104" s="1">
        <f t="shared" si="30"/>
        <v>267750</v>
      </c>
      <c r="L104" s="1">
        <f>'Gross-Net'!K104</f>
        <v>262806.08</v>
      </c>
      <c r="M104" s="1">
        <f t="shared" si="31"/>
        <v>-20556.080000000016</v>
      </c>
    </row>
    <row r="105" spans="1:13" x14ac:dyDescent="0.25">
      <c r="A105" s="1">
        <f t="shared" si="34"/>
        <v>0</v>
      </c>
      <c r="B105" s="1">
        <f t="shared" si="35"/>
        <v>1500</v>
      </c>
      <c r="C105" s="1">
        <f t="shared" si="36"/>
        <v>24750</v>
      </c>
      <c r="D105" s="1">
        <f t="shared" si="37"/>
        <v>55000.000000000007</v>
      </c>
      <c r="E105" s="1">
        <f t="shared" si="38"/>
        <v>180000</v>
      </c>
      <c r="F105" s="1">
        <f t="shared" si="33"/>
        <v>9750</v>
      </c>
      <c r="G105" s="1">
        <v>515000</v>
      </c>
      <c r="H105" s="1">
        <f t="shared" si="39"/>
        <v>271000</v>
      </c>
      <c r="I105" s="4">
        <f t="shared" si="32"/>
        <v>244000</v>
      </c>
      <c r="J105" s="2">
        <f t="shared" si="40"/>
        <v>0.52621359223300967</v>
      </c>
      <c r="K105" s="1">
        <f t="shared" si="30"/>
        <v>271000</v>
      </c>
      <c r="L105" s="1">
        <f>'Gross-Net'!K105</f>
        <v>265306.08</v>
      </c>
      <c r="M105" s="1">
        <f t="shared" si="31"/>
        <v>-21306.080000000016</v>
      </c>
    </row>
    <row r="106" spans="1:13" x14ac:dyDescent="0.25">
      <c r="A106" s="1">
        <f t="shared" si="34"/>
        <v>0</v>
      </c>
      <c r="B106" s="1">
        <f t="shared" si="35"/>
        <v>1500</v>
      </c>
      <c r="C106" s="1">
        <f t="shared" si="36"/>
        <v>24750</v>
      </c>
      <c r="D106" s="1">
        <f t="shared" si="37"/>
        <v>55000.000000000007</v>
      </c>
      <c r="E106" s="1">
        <f t="shared" si="38"/>
        <v>180000</v>
      </c>
      <c r="F106" s="1">
        <f t="shared" si="33"/>
        <v>13000</v>
      </c>
      <c r="G106" s="1">
        <v>520000</v>
      </c>
      <c r="H106" s="1">
        <f t="shared" si="39"/>
        <v>274250</v>
      </c>
      <c r="I106" s="4">
        <f t="shared" si="32"/>
        <v>245750</v>
      </c>
      <c r="J106" s="2">
        <f t="shared" si="40"/>
        <v>0.52740384615384617</v>
      </c>
      <c r="K106" s="1">
        <f t="shared" si="30"/>
        <v>274250</v>
      </c>
      <c r="L106" s="1">
        <f>'Gross-Net'!K106</f>
        <v>267806.08000000002</v>
      </c>
      <c r="M106" s="1">
        <f t="shared" si="31"/>
        <v>-22056.080000000016</v>
      </c>
    </row>
    <row r="107" spans="1:13" x14ac:dyDescent="0.25">
      <c r="A107" s="1">
        <f t="shared" si="34"/>
        <v>0</v>
      </c>
      <c r="B107" s="1">
        <f t="shared" si="35"/>
        <v>1500</v>
      </c>
      <c r="C107" s="1">
        <f t="shared" si="36"/>
        <v>24750</v>
      </c>
      <c r="D107" s="1">
        <f t="shared" si="37"/>
        <v>55000.000000000007</v>
      </c>
      <c r="E107" s="1">
        <f t="shared" si="38"/>
        <v>180000</v>
      </c>
      <c r="F107" s="1">
        <f t="shared" si="33"/>
        <v>16250</v>
      </c>
      <c r="G107" s="1">
        <v>525000</v>
      </c>
      <c r="H107" s="1">
        <f t="shared" si="39"/>
        <v>277500</v>
      </c>
      <c r="I107" s="4">
        <f t="shared" si="32"/>
        <v>247500</v>
      </c>
      <c r="J107" s="2">
        <f t="shared" si="40"/>
        <v>0.52857142857142858</v>
      </c>
      <c r="K107" s="1">
        <f t="shared" si="30"/>
        <v>277500</v>
      </c>
      <c r="L107" s="1">
        <f>'Gross-Net'!K107</f>
        <v>270306.08</v>
      </c>
      <c r="M107" s="1">
        <f t="shared" si="31"/>
        <v>-22806.080000000016</v>
      </c>
    </row>
    <row r="108" spans="1:13" x14ac:dyDescent="0.25">
      <c r="A108" s="1">
        <f t="shared" si="34"/>
        <v>0</v>
      </c>
      <c r="B108" s="1">
        <f t="shared" si="35"/>
        <v>1500</v>
      </c>
      <c r="C108" s="1">
        <f t="shared" si="36"/>
        <v>24750</v>
      </c>
      <c r="D108" s="1">
        <f t="shared" si="37"/>
        <v>55000.000000000007</v>
      </c>
      <c r="E108" s="1">
        <f t="shared" si="38"/>
        <v>180000</v>
      </c>
      <c r="F108" s="1">
        <f t="shared" si="33"/>
        <v>19500</v>
      </c>
      <c r="G108" s="1">
        <v>530000</v>
      </c>
      <c r="H108" s="1">
        <f t="shared" si="39"/>
        <v>280750</v>
      </c>
      <c r="I108" s="4">
        <f t="shared" si="32"/>
        <v>249250</v>
      </c>
      <c r="J108" s="2">
        <f t="shared" si="40"/>
        <v>0.52971698113207544</v>
      </c>
      <c r="K108" s="1">
        <f t="shared" si="30"/>
        <v>280750</v>
      </c>
      <c r="L108" s="1">
        <f>'Gross-Net'!K108</f>
        <v>272806.08</v>
      </c>
      <c r="M108" s="1">
        <f t="shared" si="31"/>
        <v>-23556.080000000016</v>
      </c>
    </row>
    <row r="109" spans="1:13" x14ac:dyDescent="0.25">
      <c r="A109" s="1">
        <f t="shared" si="34"/>
        <v>0</v>
      </c>
      <c r="B109" s="1">
        <f t="shared" si="35"/>
        <v>1500</v>
      </c>
      <c r="C109" s="1">
        <f t="shared" si="36"/>
        <v>24750</v>
      </c>
      <c r="D109" s="1">
        <f t="shared" si="37"/>
        <v>55000.000000000007</v>
      </c>
      <c r="E109" s="1">
        <f t="shared" si="38"/>
        <v>180000</v>
      </c>
      <c r="F109" s="1">
        <f t="shared" si="33"/>
        <v>22750</v>
      </c>
      <c r="G109" s="1">
        <v>535000</v>
      </c>
      <c r="H109" s="1">
        <f t="shared" si="39"/>
        <v>284000</v>
      </c>
      <c r="I109" s="4">
        <f t="shared" si="32"/>
        <v>251000</v>
      </c>
      <c r="J109" s="2">
        <f t="shared" si="40"/>
        <v>0.53084112149532714</v>
      </c>
      <c r="K109" s="1">
        <f t="shared" si="30"/>
        <v>284000</v>
      </c>
      <c r="L109" s="1">
        <f>'Gross-Net'!K109</f>
        <v>275306.08</v>
      </c>
      <c r="M109" s="1">
        <f t="shared" si="31"/>
        <v>-24306.080000000016</v>
      </c>
    </row>
    <row r="110" spans="1:13" x14ac:dyDescent="0.25">
      <c r="A110" s="1">
        <f t="shared" si="34"/>
        <v>0</v>
      </c>
      <c r="B110" s="1">
        <f t="shared" si="35"/>
        <v>1500</v>
      </c>
      <c r="C110" s="1">
        <f t="shared" si="36"/>
        <v>24750</v>
      </c>
      <c r="D110" s="1">
        <f t="shared" si="37"/>
        <v>55000.000000000007</v>
      </c>
      <c r="E110" s="1">
        <f t="shared" si="38"/>
        <v>180000</v>
      </c>
      <c r="F110" s="1">
        <f t="shared" si="33"/>
        <v>26000</v>
      </c>
      <c r="G110" s="1">
        <v>540000</v>
      </c>
      <c r="H110" s="1">
        <f t="shared" si="39"/>
        <v>287250</v>
      </c>
      <c r="I110" s="4">
        <f>G110-H110</f>
        <v>252750</v>
      </c>
      <c r="J110" s="2">
        <f t="shared" si="40"/>
        <v>0.53194444444444444</v>
      </c>
      <c r="K110" s="1">
        <f t="shared" si="30"/>
        <v>287250</v>
      </c>
      <c r="L110" s="1">
        <f>'Gross-Net'!K110</f>
        <v>277806.08000000002</v>
      </c>
      <c r="M110" s="1">
        <f t="shared" si="31"/>
        <v>-25056.080000000016</v>
      </c>
    </row>
    <row r="111" spans="1:13" x14ac:dyDescent="0.25">
      <c r="A111" s="1">
        <f t="shared" si="34"/>
        <v>0</v>
      </c>
      <c r="B111" s="1">
        <f t="shared" si="35"/>
        <v>1500</v>
      </c>
      <c r="C111" s="1">
        <f t="shared" si="36"/>
        <v>24750</v>
      </c>
      <c r="D111" s="1">
        <f t="shared" si="37"/>
        <v>55000.000000000007</v>
      </c>
      <c r="E111" s="1">
        <f t="shared" si="38"/>
        <v>180000</v>
      </c>
      <c r="F111" s="1">
        <f t="shared" si="33"/>
        <v>29250</v>
      </c>
      <c r="G111" s="1">
        <v>545000</v>
      </c>
      <c r="H111" s="1">
        <f t="shared" si="39"/>
        <v>290500</v>
      </c>
      <c r="I111" s="4">
        <f>G111-H111</f>
        <v>254500</v>
      </c>
      <c r="J111" s="2">
        <f t="shared" si="40"/>
        <v>0.53302752293577982</v>
      </c>
      <c r="K111" s="1">
        <f t="shared" si="30"/>
        <v>290500</v>
      </c>
      <c r="L111" s="1">
        <f>'Gross-Net'!K111</f>
        <v>280306.08</v>
      </c>
      <c r="M111" s="1">
        <f t="shared" si="31"/>
        <v>-25806.080000000016</v>
      </c>
    </row>
    <row r="112" spans="1:13" x14ac:dyDescent="0.25">
      <c r="A112" s="1">
        <f t="shared" si="34"/>
        <v>0</v>
      </c>
      <c r="B112" s="1">
        <f t="shared" si="35"/>
        <v>1500</v>
      </c>
      <c r="C112" s="1">
        <f t="shared" si="36"/>
        <v>24750</v>
      </c>
      <c r="D112" s="1">
        <f t="shared" si="37"/>
        <v>55000.000000000007</v>
      </c>
      <c r="E112" s="1">
        <f t="shared" si="38"/>
        <v>180000</v>
      </c>
      <c r="F112" s="1">
        <f t="shared" si="33"/>
        <v>32500</v>
      </c>
      <c r="G112" s="1">
        <v>550000</v>
      </c>
      <c r="H112" s="1">
        <f t="shared" si="39"/>
        <v>293750</v>
      </c>
      <c r="I112" s="4">
        <f t="shared" ref="I112" si="41">G112-H112</f>
        <v>256250</v>
      </c>
      <c r="J112" s="2">
        <f t="shared" si="40"/>
        <v>0.53409090909090906</v>
      </c>
      <c r="K112" s="1">
        <f t="shared" si="30"/>
        <v>293750</v>
      </c>
      <c r="L112" s="1">
        <f>'Gross-Net'!K112</f>
        <v>282806.08</v>
      </c>
      <c r="M112" s="1">
        <f t="shared" si="31"/>
        <v>-26556.080000000016</v>
      </c>
    </row>
    <row r="113" spans="1:13" x14ac:dyDescent="0.25">
      <c r="A113" s="1">
        <f t="shared" si="34"/>
        <v>0</v>
      </c>
      <c r="B113" s="1">
        <f t="shared" si="35"/>
        <v>1500</v>
      </c>
      <c r="C113" s="1">
        <f t="shared" si="36"/>
        <v>24750</v>
      </c>
      <c r="D113" s="1">
        <f t="shared" si="37"/>
        <v>55000.000000000007</v>
      </c>
      <c r="E113" s="1">
        <f t="shared" si="38"/>
        <v>180000</v>
      </c>
      <c r="F113" s="1">
        <f t="shared" si="33"/>
        <v>35750</v>
      </c>
      <c r="G113" s="1">
        <v>555000</v>
      </c>
      <c r="H113" s="1">
        <f t="shared" si="39"/>
        <v>297000</v>
      </c>
      <c r="I113" s="4">
        <f>G113-H113</f>
        <v>258000</v>
      </c>
      <c r="J113" s="2">
        <f t="shared" si="40"/>
        <v>0.53513513513513511</v>
      </c>
      <c r="K113" s="1">
        <f t="shared" si="30"/>
        <v>297000</v>
      </c>
      <c r="L113" s="1">
        <f>'Gross-Net'!K113</f>
        <v>285306.08</v>
      </c>
      <c r="M113" s="1">
        <f t="shared" si="31"/>
        <v>-27306.080000000016</v>
      </c>
    </row>
  </sheetData>
  <conditionalFormatting sqref="M2:M11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6EEB8-42A1-4B88-A58E-7F8910F5F758}">
  <dimension ref="A1:C113"/>
  <sheetViews>
    <sheetView tabSelected="1" topLeftCell="A102" workbookViewId="0">
      <selection activeCell="J116" sqref="J116"/>
    </sheetView>
  </sheetViews>
  <sheetFormatPr defaultRowHeight="15" x14ac:dyDescent="0.25"/>
  <cols>
    <col min="1" max="16384" width="9.140625" style="4"/>
  </cols>
  <sheetData>
    <row r="1" spans="1:3" customFormat="1" x14ac:dyDescent="0.25">
      <c r="A1" t="s">
        <v>2</v>
      </c>
      <c r="B1" t="s">
        <v>15</v>
      </c>
      <c r="C1" t="s">
        <v>16</v>
      </c>
    </row>
    <row r="2" spans="1:3" x14ac:dyDescent="0.25">
      <c r="A2" s="4">
        <v>0</v>
      </c>
      <c r="B2" s="4">
        <v>0</v>
      </c>
      <c r="C2" s="4">
        <v>12000</v>
      </c>
    </row>
    <row r="3" spans="1:3" x14ac:dyDescent="0.25">
      <c r="A3" s="4">
        <v>5000</v>
      </c>
      <c r="B3" s="4">
        <v>5000</v>
      </c>
      <c r="C3" s="4">
        <v>14500</v>
      </c>
    </row>
    <row r="4" spans="1:3" x14ac:dyDescent="0.25">
      <c r="A4" s="4">
        <v>10000</v>
      </c>
      <c r="B4" s="4">
        <v>8200</v>
      </c>
      <c r="C4" s="4">
        <v>17000</v>
      </c>
    </row>
    <row r="5" spans="1:3" x14ac:dyDescent="0.25">
      <c r="A5" s="4">
        <v>15000</v>
      </c>
      <c r="B5" s="4">
        <v>12300</v>
      </c>
      <c r="C5" s="4">
        <v>19500</v>
      </c>
    </row>
    <row r="6" spans="1:3" x14ac:dyDescent="0.25">
      <c r="A6" s="4">
        <v>20000</v>
      </c>
      <c r="B6" s="4">
        <v>15683.2</v>
      </c>
      <c r="C6" s="4">
        <v>22000</v>
      </c>
    </row>
    <row r="7" spans="1:3" x14ac:dyDescent="0.25">
      <c r="A7" s="4">
        <v>25000</v>
      </c>
      <c r="B7" s="4">
        <v>18963.2</v>
      </c>
      <c r="C7" s="4">
        <v>25000</v>
      </c>
    </row>
    <row r="8" spans="1:3" x14ac:dyDescent="0.25">
      <c r="A8" s="4">
        <v>30000</v>
      </c>
      <c r="B8" s="4">
        <v>21865</v>
      </c>
      <c r="C8" s="4">
        <v>30000</v>
      </c>
    </row>
    <row r="9" spans="1:3" x14ac:dyDescent="0.25">
      <c r="A9" s="4">
        <v>35000</v>
      </c>
      <c r="B9" s="4">
        <v>24735</v>
      </c>
      <c r="C9" s="4">
        <v>34500</v>
      </c>
    </row>
    <row r="10" spans="1:3" x14ac:dyDescent="0.25">
      <c r="A10" s="4">
        <v>40000</v>
      </c>
      <c r="B10" s="4">
        <v>27605</v>
      </c>
      <c r="C10" s="4">
        <v>39000</v>
      </c>
    </row>
    <row r="11" spans="1:3" x14ac:dyDescent="0.25">
      <c r="A11" s="4">
        <v>45000</v>
      </c>
      <c r="B11" s="4">
        <v>30236.3</v>
      </c>
      <c r="C11" s="4">
        <v>43500</v>
      </c>
    </row>
    <row r="12" spans="1:3" x14ac:dyDescent="0.25">
      <c r="A12" s="4">
        <v>50000</v>
      </c>
      <c r="B12" s="4">
        <v>32696.3</v>
      </c>
      <c r="C12" s="4">
        <v>46250</v>
      </c>
    </row>
    <row r="13" spans="1:3" x14ac:dyDescent="0.25">
      <c r="A13" s="4">
        <v>55000</v>
      </c>
      <c r="B13" s="4">
        <v>35156.300000000003</v>
      </c>
      <c r="C13" s="4">
        <v>49000</v>
      </c>
    </row>
    <row r="14" spans="1:3" x14ac:dyDescent="0.25">
      <c r="A14" s="4">
        <v>60000</v>
      </c>
      <c r="B14" s="4">
        <v>37616.300000000003</v>
      </c>
      <c r="C14" s="4">
        <v>51750</v>
      </c>
    </row>
    <row r="15" spans="1:3" x14ac:dyDescent="0.25">
      <c r="A15" s="4">
        <v>65000</v>
      </c>
      <c r="B15" s="4">
        <v>40076.300000000003</v>
      </c>
      <c r="C15" s="4">
        <v>54500</v>
      </c>
    </row>
    <row r="16" spans="1:3" x14ac:dyDescent="0.25">
      <c r="A16" s="4">
        <v>70000</v>
      </c>
      <c r="B16" s="4">
        <v>42536.3</v>
      </c>
      <c r="C16" s="4">
        <v>57250</v>
      </c>
    </row>
    <row r="17" spans="1:3" x14ac:dyDescent="0.25">
      <c r="A17" s="4">
        <v>75000</v>
      </c>
      <c r="B17" s="4">
        <v>44996.3</v>
      </c>
      <c r="C17" s="4">
        <v>60000</v>
      </c>
    </row>
    <row r="18" spans="1:3" x14ac:dyDescent="0.25">
      <c r="A18" s="4">
        <v>80000</v>
      </c>
      <c r="B18" s="4">
        <v>47456.3</v>
      </c>
      <c r="C18" s="4">
        <v>62750</v>
      </c>
    </row>
    <row r="19" spans="1:3" x14ac:dyDescent="0.25">
      <c r="A19" s="4">
        <v>85000</v>
      </c>
      <c r="B19" s="4">
        <v>49716.58</v>
      </c>
      <c r="C19" s="4">
        <v>65500</v>
      </c>
    </row>
    <row r="20" spans="1:3" x14ac:dyDescent="0.25">
      <c r="A20" s="4">
        <v>90000</v>
      </c>
      <c r="B20" s="4">
        <v>52316.58</v>
      </c>
      <c r="C20" s="4">
        <v>68250</v>
      </c>
    </row>
    <row r="21" spans="1:3" x14ac:dyDescent="0.25">
      <c r="A21" s="4">
        <v>95000</v>
      </c>
      <c r="B21" s="4">
        <v>54916.58</v>
      </c>
      <c r="C21" s="4">
        <v>71000</v>
      </c>
    </row>
    <row r="22" spans="1:3" x14ac:dyDescent="0.25">
      <c r="A22" s="4">
        <v>100000</v>
      </c>
      <c r="B22" s="4">
        <v>57516.58</v>
      </c>
      <c r="C22" s="4">
        <v>73750</v>
      </c>
    </row>
    <row r="23" spans="1:3" x14ac:dyDescent="0.25">
      <c r="A23" s="4">
        <v>105000</v>
      </c>
      <c r="B23" s="4">
        <v>60116.58</v>
      </c>
      <c r="C23" s="4">
        <v>76000</v>
      </c>
    </row>
    <row r="24" spans="1:3" x14ac:dyDescent="0.25">
      <c r="A24" s="4">
        <v>110000</v>
      </c>
      <c r="B24" s="4">
        <v>62716.58</v>
      </c>
      <c r="C24" s="4">
        <v>78250</v>
      </c>
    </row>
    <row r="25" spans="1:3" x14ac:dyDescent="0.25">
      <c r="A25" s="4">
        <v>115000</v>
      </c>
      <c r="B25" s="4">
        <v>65306.080000000002</v>
      </c>
      <c r="C25" s="4">
        <v>80500</v>
      </c>
    </row>
    <row r="26" spans="1:3" x14ac:dyDescent="0.25">
      <c r="A26" s="4">
        <v>120000</v>
      </c>
      <c r="B26" s="4">
        <v>67806.080000000002</v>
      </c>
      <c r="C26" s="4">
        <v>82750</v>
      </c>
    </row>
    <row r="27" spans="1:3" x14ac:dyDescent="0.25">
      <c r="A27" s="4">
        <v>125000</v>
      </c>
      <c r="B27" s="4">
        <v>70306.080000000002</v>
      </c>
      <c r="C27" s="4">
        <v>85000</v>
      </c>
    </row>
    <row r="28" spans="1:3" x14ac:dyDescent="0.25">
      <c r="A28" s="4">
        <v>130000</v>
      </c>
      <c r="B28" s="4">
        <v>72806.080000000002</v>
      </c>
      <c r="C28" s="4">
        <v>87250</v>
      </c>
    </row>
    <row r="29" spans="1:3" x14ac:dyDescent="0.25">
      <c r="A29" s="4">
        <v>135000</v>
      </c>
      <c r="B29" s="4">
        <v>75306.080000000002</v>
      </c>
      <c r="C29" s="4">
        <v>89500</v>
      </c>
    </row>
    <row r="30" spans="1:3" x14ac:dyDescent="0.25">
      <c r="A30" s="4">
        <v>140000</v>
      </c>
      <c r="B30" s="4">
        <v>77806.080000000002</v>
      </c>
      <c r="C30" s="4">
        <v>91750</v>
      </c>
    </row>
    <row r="31" spans="1:3" x14ac:dyDescent="0.25">
      <c r="A31" s="4">
        <v>145000</v>
      </c>
      <c r="B31" s="4">
        <v>80306.080000000002</v>
      </c>
      <c r="C31" s="4">
        <v>94000</v>
      </c>
    </row>
    <row r="32" spans="1:3" x14ac:dyDescent="0.25">
      <c r="A32" s="4">
        <v>150000</v>
      </c>
      <c r="B32" s="4">
        <v>82806.080000000002</v>
      </c>
      <c r="C32" s="4">
        <v>96250</v>
      </c>
    </row>
    <row r="33" spans="1:3" x14ac:dyDescent="0.25">
      <c r="A33" s="4">
        <v>155000</v>
      </c>
      <c r="B33" s="4">
        <v>85306.08</v>
      </c>
      <c r="C33" s="4">
        <v>98500</v>
      </c>
    </row>
    <row r="34" spans="1:3" x14ac:dyDescent="0.25">
      <c r="A34" s="4">
        <v>160000</v>
      </c>
      <c r="B34" s="4">
        <v>87806.080000000002</v>
      </c>
      <c r="C34" s="4">
        <v>100750</v>
      </c>
    </row>
    <row r="35" spans="1:3" x14ac:dyDescent="0.25">
      <c r="A35" s="4">
        <v>165000</v>
      </c>
      <c r="B35" s="4">
        <v>90306.08</v>
      </c>
      <c r="C35" s="4">
        <v>103000</v>
      </c>
    </row>
    <row r="36" spans="1:3" x14ac:dyDescent="0.25">
      <c r="A36" s="4">
        <v>170000</v>
      </c>
      <c r="B36" s="4">
        <v>92806.080000000002</v>
      </c>
      <c r="C36" s="4">
        <v>105250</v>
      </c>
    </row>
    <row r="37" spans="1:3" x14ac:dyDescent="0.25">
      <c r="A37" s="4">
        <v>175000</v>
      </c>
      <c r="B37" s="4">
        <v>95306.08</v>
      </c>
      <c r="C37" s="4">
        <v>107500</v>
      </c>
    </row>
    <row r="38" spans="1:3" x14ac:dyDescent="0.25">
      <c r="A38" s="4">
        <v>180000</v>
      </c>
      <c r="B38" s="4">
        <v>97806.080000000002</v>
      </c>
      <c r="C38" s="4">
        <v>109750</v>
      </c>
    </row>
    <row r="39" spans="1:3" x14ac:dyDescent="0.25">
      <c r="A39" s="4">
        <v>185000</v>
      </c>
      <c r="B39" s="4">
        <v>100306.08</v>
      </c>
      <c r="C39" s="4">
        <v>112000</v>
      </c>
    </row>
    <row r="40" spans="1:3" x14ac:dyDescent="0.25">
      <c r="A40" s="4">
        <v>190000</v>
      </c>
      <c r="B40" s="4">
        <v>102806.08</v>
      </c>
      <c r="C40" s="4">
        <v>114250</v>
      </c>
    </row>
    <row r="41" spans="1:3" x14ac:dyDescent="0.25">
      <c r="A41" s="4">
        <v>195000</v>
      </c>
      <c r="B41" s="4">
        <v>105306.08</v>
      </c>
      <c r="C41" s="4">
        <v>116500</v>
      </c>
    </row>
    <row r="42" spans="1:3" x14ac:dyDescent="0.25">
      <c r="A42" s="4">
        <v>200000</v>
      </c>
      <c r="B42" s="4">
        <v>107806.08</v>
      </c>
      <c r="C42" s="4">
        <v>118750</v>
      </c>
    </row>
    <row r="43" spans="1:3" x14ac:dyDescent="0.25">
      <c r="A43" s="4">
        <v>205000</v>
      </c>
      <c r="B43" s="4">
        <v>110306.08</v>
      </c>
      <c r="C43" s="4">
        <v>120750</v>
      </c>
    </row>
    <row r="44" spans="1:3" x14ac:dyDescent="0.25">
      <c r="A44" s="4">
        <v>210000</v>
      </c>
      <c r="B44" s="4">
        <v>112806.08</v>
      </c>
      <c r="C44" s="4">
        <v>122750</v>
      </c>
    </row>
    <row r="45" spans="1:3" x14ac:dyDescent="0.25">
      <c r="A45" s="4">
        <v>215000</v>
      </c>
      <c r="B45" s="4">
        <v>115306.08</v>
      </c>
      <c r="C45" s="4">
        <v>124750</v>
      </c>
    </row>
    <row r="46" spans="1:3" x14ac:dyDescent="0.25">
      <c r="A46" s="4">
        <v>220000</v>
      </c>
      <c r="B46" s="4">
        <v>117806.08</v>
      </c>
      <c r="C46" s="4">
        <v>126750</v>
      </c>
    </row>
    <row r="47" spans="1:3" x14ac:dyDescent="0.25">
      <c r="A47" s="4">
        <v>225000</v>
      </c>
      <c r="B47" s="4">
        <v>120306.08</v>
      </c>
      <c r="C47" s="4">
        <v>128750</v>
      </c>
    </row>
    <row r="48" spans="1:3" x14ac:dyDescent="0.25">
      <c r="A48" s="4">
        <v>230000</v>
      </c>
      <c r="B48" s="4">
        <v>122806.08</v>
      </c>
      <c r="C48" s="4">
        <v>130750</v>
      </c>
    </row>
    <row r="49" spans="1:3" x14ac:dyDescent="0.25">
      <c r="A49" s="4">
        <v>235000</v>
      </c>
      <c r="B49" s="4">
        <v>125306.08</v>
      </c>
      <c r="C49" s="4">
        <v>132750</v>
      </c>
    </row>
    <row r="50" spans="1:3" x14ac:dyDescent="0.25">
      <c r="A50" s="4">
        <v>240000</v>
      </c>
      <c r="B50" s="4">
        <v>127806.08</v>
      </c>
      <c r="C50" s="4">
        <v>134750</v>
      </c>
    </row>
    <row r="51" spans="1:3" x14ac:dyDescent="0.25">
      <c r="A51" s="4">
        <v>245000</v>
      </c>
      <c r="B51" s="4">
        <v>130306.08</v>
      </c>
      <c r="C51" s="4">
        <v>136750</v>
      </c>
    </row>
    <row r="52" spans="1:3" x14ac:dyDescent="0.25">
      <c r="A52" s="4">
        <v>250000</v>
      </c>
      <c r="B52" s="4">
        <v>132806.08000000002</v>
      </c>
      <c r="C52" s="4">
        <v>138750</v>
      </c>
    </row>
    <row r="53" spans="1:3" x14ac:dyDescent="0.25">
      <c r="A53" s="4">
        <v>255000</v>
      </c>
      <c r="B53" s="4">
        <v>135306.08000000002</v>
      </c>
      <c r="C53" s="4">
        <v>140750</v>
      </c>
    </row>
    <row r="54" spans="1:3" x14ac:dyDescent="0.25">
      <c r="A54" s="4">
        <v>260000</v>
      </c>
      <c r="B54" s="4">
        <v>137806.08000000002</v>
      </c>
      <c r="C54" s="4">
        <v>142750</v>
      </c>
    </row>
    <row r="55" spans="1:3" x14ac:dyDescent="0.25">
      <c r="A55" s="4">
        <v>265000</v>
      </c>
      <c r="B55" s="4">
        <v>140306.08000000002</v>
      </c>
      <c r="C55" s="4">
        <v>144750</v>
      </c>
    </row>
    <row r="56" spans="1:3" x14ac:dyDescent="0.25">
      <c r="A56" s="4">
        <v>270000</v>
      </c>
      <c r="B56" s="4">
        <v>142806.08000000002</v>
      </c>
      <c r="C56" s="4">
        <v>146750</v>
      </c>
    </row>
    <row r="57" spans="1:3" x14ac:dyDescent="0.25">
      <c r="A57" s="4">
        <v>275000</v>
      </c>
      <c r="B57" s="4">
        <v>145306.08000000002</v>
      </c>
      <c r="C57" s="4">
        <v>148750</v>
      </c>
    </row>
    <row r="58" spans="1:3" x14ac:dyDescent="0.25">
      <c r="A58" s="4">
        <v>280000</v>
      </c>
      <c r="B58" s="4">
        <v>147806.08000000002</v>
      </c>
      <c r="C58" s="4">
        <v>150750</v>
      </c>
    </row>
    <row r="59" spans="1:3" x14ac:dyDescent="0.25">
      <c r="A59" s="4">
        <v>285000</v>
      </c>
      <c r="B59" s="4">
        <v>150306.08000000002</v>
      </c>
      <c r="C59" s="4">
        <v>152750</v>
      </c>
    </row>
    <row r="60" spans="1:3" x14ac:dyDescent="0.25">
      <c r="A60" s="4">
        <v>290000</v>
      </c>
      <c r="B60" s="4">
        <v>152806.08000000002</v>
      </c>
      <c r="C60" s="4">
        <v>154750</v>
      </c>
    </row>
    <row r="61" spans="1:3" x14ac:dyDescent="0.25">
      <c r="A61" s="4">
        <v>295000</v>
      </c>
      <c r="B61" s="4">
        <v>155306.08000000002</v>
      </c>
      <c r="C61" s="4">
        <v>156750</v>
      </c>
    </row>
    <row r="62" spans="1:3" x14ac:dyDescent="0.25">
      <c r="A62" s="4">
        <v>300000</v>
      </c>
      <c r="B62" s="4">
        <v>157806.08000000002</v>
      </c>
      <c r="C62" s="4">
        <v>158750</v>
      </c>
    </row>
    <row r="63" spans="1:3" x14ac:dyDescent="0.25">
      <c r="A63" s="4">
        <v>305000</v>
      </c>
      <c r="B63" s="4">
        <v>160306.08000000002</v>
      </c>
      <c r="C63" s="4">
        <v>160750</v>
      </c>
    </row>
    <row r="64" spans="1:3" x14ac:dyDescent="0.25">
      <c r="A64" s="4">
        <v>310000</v>
      </c>
      <c r="B64" s="4">
        <v>162806.08000000002</v>
      </c>
      <c r="C64" s="4">
        <v>162750</v>
      </c>
    </row>
    <row r="65" spans="1:3" x14ac:dyDescent="0.25">
      <c r="A65" s="4">
        <v>315000</v>
      </c>
      <c r="B65" s="4">
        <v>165306.08000000002</v>
      </c>
      <c r="C65" s="4">
        <v>164750</v>
      </c>
    </row>
    <row r="66" spans="1:3" x14ac:dyDescent="0.25">
      <c r="A66" s="4">
        <v>320000</v>
      </c>
      <c r="B66" s="4">
        <v>167806.08000000002</v>
      </c>
      <c r="C66" s="4">
        <v>166750</v>
      </c>
    </row>
    <row r="67" spans="1:3" x14ac:dyDescent="0.25">
      <c r="A67" s="4">
        <v>325000</v>
      </c>
      <c r="B67" s="4">
        <v>170306.08000000002</v>
      </c>
      <c r="C67" s="4">
        <v>168750</v>
      </c>
    </row>
    <row r="68" spans="1:3" x14ac:dyDescent="0.25">
      <c r="A68" s="4">
        <v>330000</v>
      </c>
      <c r="B68" s="4">
        <v>172806.08000000002</v>
      </c>
      <c r="C68" s="4">
        <v>170750</v>
      </c>
    </row>
    <row r="69" spans="1:3" x14ac:dyDescent="0.25">
      <c r="A69" s="4">
        <v>335000</v>
      </c>
      <c r="B69" s="4">
        <v>175306.08000000002</v>
      </c>
      <c r="C69" s="4">
        <v>172750</v>
      </c>
    </row>
    <row r="70" spans="1:3" x14ac:dyDescent="0.25">
      <c r="A70" s="4">
        <v>340000</v>
      </c>
      <c r="B70" s="4">
        <v>177806.08000000002</v>
      </c>
      <c r="C70" s="4">
        <v>174750</v>
      </c>
    </row>
    <row r="71" spans="1:3" x14ac:dyDescent="0.25">
      <c r="A71" s="4">
        <v>345000</v>
      </c>
      <c r="B71" s="4">
        <v>180306.08000000002</v>
      </c>
      <c r="C71" s="4">
        <v>176750</v>
      </c>
    </row>
    <row r="72" spans="1:3" x14ac:dyDescent="0.25">
      <c r="A72" s="4">
        <v>350000</v>
      </c>
      <c r="B72" s="4">
        <v>182806.08000000002</v>
      </c>
      <c r="C72" s="4">
        <v>178750</v>
      </c>
    </row>
    <row r="73" spans="1:3" x14ac:dyDescent="0.25">
      <c r="A73" s="4">
        <v>355000</v>
      </c>
      <c r="B73" s="4">
        <v>185306.08000000002</v>
      </c>
      <c r="C73" s="4">
        <v>180750</v>
      </c>
    </row>
    <row r="74" spans="1:3" x14ac:dyDescent="0.25">
      <c r="A74" s="4">
        <v>360000</v>
      </c>
      <c r="B74" s="4">
        <v>187806.08000000002</v>
      </c>
      <c r="C74" s="4">
        <v>182750</v>
      </c>
    </row>
    <row r="75" spans="1:3" x14ac:dyDescent="0.25">
      <c r="A75" s="4">
        <v>365000</v>
      </c>
      <c r="B75" s="4">
        <v>190306.08000000002</v>
      </c>
      <c r="C75" s="4">
        <v>184750</v>
      </c>
    </row>
    <row r="76" spans="1:3" x14ac:dyDescent="0.25">
      <c r="A76" s="4">
        <v>370000</v>
      </c>
      <c r="B76" s="4">
        <v>192806.08000000002</v>
      </c>
      <c r="C76" s="4">
        <v>186750</v>
      </c>
    </row>
    <row r="77" spans="1:3" x14ac:dyDescent="0.25">
      <c r="A77" s="4">
        <v>375000</v>
      </c>
      <c r="B77" s="4">
        <v>195306.08000000002</v>
      </c>
      <c r="C77" s="4">
        <v>188750</v>
      </c>
    </row>
    <row r="78" spans="1:3" x14ac:dyDescent="0.25">
      <c r="A78" s="4">
        <v>380000</v>
      </c>
      <c r="B78" s="4">
        <v>197806.08000000002</v>
      </c>
      <c r="C78" s="4">
        <v>190750</v>
      </c>
    </row>
    <row r="79" spans="1:3" x14ac:dyDescent="0.25">
      <c r="A79" s="4">
        <v>385000</v>
      </c>
      <c r="B79" s="4">
        <v>200306.08000000002</v>
      </c>
      <c r="C79" s="4">
        <v>192750</v>
      </c>
    </row>
    <row r="80" spans="1:3" x14ac:dyDescent="0.25">
      <c r="A80" s="4">
        <v>390000</v>
      </c>
      <c r="B80" s="4">
        <v>202806.08000000002</v>
      </c>
      <c r="C80" s="4">
        <v>194750</v>
      </c>
    </row>
    <row r="81" spans="1:3" x14ac:dyDescent="0.25">
      <c r="A81" s="4">
        <v>395000</v>
      </c>
      <c r="B81" s="4">
        <v>205306.08000000002</v>
      </c>
      <c r="C81" s="4">
        <v>196750</v>
      </c>
    </row>
    <row r="82" spans="1:3" x14ac:dyDescent="0.25">
      <c r="A82" s="4">
        <v>400000</v>
      </c>
      <c r="B82" s="4">
        <v>207806.08000000002</v>
      </c>
      <c r="C82" s="4">
        <v>198750</v>
      </c>
    </row>
    <row r="83" spans="1:3" x14ac:dyDescent="0.25">
      <c r="A83" s="4">
        <v>405000</v>
      </c>
      <c r="B83" s="4">
        <v>210306.08000000002</v>
      </c>
      <c r="C83" s="4">
        <v>200750</v>
      </c>
    </row>
    <row r="84" spans="1:3" x14ac:dyDescent="0.25">
      <c r="A84" s="4">
        <v>410000</v>
      </c>
      <c r="B84" s="4">
        <v>212806.08000000002</v>
      </c>
      <c r="C84" s="4">
        <v>202750</v>
      </c>
    </row>
    <row r="85" spans="1:3" x14ac:dyDescent="0.25">
      <c r="A85" s="4">
        <v>415000</v>
      </c>
      <c r="B85" s="4">
        <v>215306.08000000002</v>
      </c>
      <c r="C85" s="4">
        <v>204750</v>
      </c>
    </row>
    <row r="86" spans="1:3" x14ac:dyDescent="0.25">
      <c r="A86" s="4">
        <v>420000</v>
      </c>
      <c r="B86" s="4">
        <v>217806.08000000002</v>
      </c>
      <c r="C86" s="4">
        <v>206750</v>
      </c>
    </row>
    <row r="87" spans="1:3" x14ac:dyDescent="0.25">
      <c r="A87" s="4">
        <v>425000</v>
      </c>
      <c r="B87" s="4">
        <v>220306.08000000002</v>
      </c>
      <c r="C87" s="4">
        <v>208750</v>
      </c>
    </row>
    <row r="88" spans="1:3" x14ac:dyDescent="0.25">
      <c r="A88" s="4">
        <v>430000</v>
      </c>
      <c r="B88" s="4">
        <v>222806.08000000002</v>
      </c>
      <c r="C88" s="4">
        <v>210750</v>
      </c>
    </row>
    <row r="89" spans="1:3" x14ac:dyDescent="0.25">
      <c r="A89" s="4">
        <v>435000</v>
      </c>
      <c r="B89" s="4">
        <v>225306.08000000002</v>
      </c>
      <c r="C89" s="4">
        <v>212750</v>
      </c>
    </row>
    <row r="90" spans="1:3" x14ac:dyDescent="0.25">
      <c r="A90" s="4">
        <v>440000</v>
      </c>
      <c r="B90" s="4">
        <v>227806.08000000002</v>
      </c>
      <c r="C90" s="4">
        <v>214750</v>
      </c>
    </row>
    <row r="91" spans="1:3" x14ac:dyDescent="0.25">
      <c r="A91" s="4">
        <v>445000</v>
      </c>
      <c r="B91" s="4">
        <v>230306.08000000002</v>
      </c>
      <c r="C91" s="4">
        <v>216750</v>
      </c>
    </row>
    <row r="92" spans="1:3" x14ac:dyDescent="0.25">
      <c r="A92" s="4">
        <v>450000</v>
      </c>
      <c r="B92" s="4">
        <v>232806.08000000002</v>
      </c>
      <c r="C92" s="4">
        <v>218750</v>
      </c>
    </row>
    <row r="93" spans="1:3" x14ac:dyDescent="0.25">
      <c r="A93" s="4">
        <v>455000</v>
      </c>
      <c r="B93" s="4">
        <v>235306.08000000002</v>
      </c>
      <c r="C93" s="4">
        <v>220750</v>
      </c>
    </row>
    <row r="94" spans="1:3" x14ac:dyDescent="0.25">
      <c r="A94" s="4">
        <v>460000</v>
      </c>
      <c r="B94" s="4">
        <v>237806.08000000002</v>
      </c>
      <c r="C94" s="4">
        <v>222750</v>
      </c>
    </row>
    <row r="95" spans="1:3" x14ac:dyDescent="0.25">
      <c r="A95" s="4">
        <v>465000</v>
      </c>
      <c r="B95" s="4">
        <v>240306.08000000002</v>
      </c>
      <c r="C95" s="4">
        <v>224750</v>
      </c>
    </row>
    <row r="96" spans="1:3" x14ac:dyDescent="0.25">
      <c r="A96" s="4">
        <v>470000</v>
      </c>
      <c r="B96" s="4">
        <v>242806.08000000002</v>
      </c>
      <c r="C96" s="4">
        <v>226750</v>
      </c>
    </row>
    <row r="97" spans="1:3" x14ac:dyDescent="0.25">
      <c r="A97" s="4">
        <v>475000</v>
      </c>
      <c r="B97" s="4">
        <v>245306.08000000002</v>
      </c>
      <c r="C97" s="4">
        <v>228750</v>
      </c>
    </row>
    <row r="98" spans="1:3" x14ac:dyDescent="0.25">
      <c r="A98" s="4">
        <v>480000</v>
      </c>
      <c r="B98" s="4">
        <v>247806.08000000002</v>
      </c>
      <c r="C98" s="4">
        <v>230750</v>
      </c>
    </row>
    <row r="99" spans="1:3" x14ac:dyDescent="0.25">
      <c r="A99" s="4">
        <v>485000</v>
      </c>
      <c r="B99" s="4">
        <v>250306.08000000002</v>
      </c>
      <c r="C99" s="4">
        <v>232750</v>
      </c>
    </row>
    <row r="100" spans="1:3" x14ac:dyDescent="0.25">
      <c r="A100" s="4">
        <v>490000</v>
      </c>
      <c r="B100" s="4">
        <v>252806.08000000002</v>
      </c>
      <c r="C100" s="4">
        <v>234750</v>
      </c>
    </row>
    <row r="101" spans="1:3" x14ac:dyDescent="0.25">
      <c r="A101" s="4">
        <v>495000</v>
      </c>
      <c r="B101" s="4">
        <v>255306.08000000002</v>
      </c>
      <c r="C101" s="4">
        <v>236750</v>
      </c>
    </row>
    <row r="102" spans="1:3" x14ac:dyDescent="0.25">
      <c r="A102" s="4">
        <v>500000</v>
      </c>
      <c r="B102" s="4">
        <v>257806.08000000002</v>
      </c>
      <c r="C102" s="4">
        <v>238750</v>
      </c>
    </row>
    <row r="103" spans="1:3" x14ac:dyDescent="0.25">
      <c r="A103" s="4">
        <v>505000</v>
      </c>
      <c r="B103" s="4">
        <v>260306.08000000002</v>
      </c>
      <c r="C103" s="4">
        <v>240500</v>
      </c>
    </row>
    <row r="104" spans="1:3" x14ac:dyDescent="0.25">
      <c r="A104" s="4">
        <v>510000</v>
      </c>
      <c r="B104" s="4">
        <v>262806.08</v>
      </c>
      <c r="C104" s="4">
        <v>242250</v>
      </c>
    </row>
    <row r="105" spans="1:3" x14ac:dyDescent="0.25">
      <c r="A105" s="4">
        <v>515000</v>
      </c>
      <c r="B105" s="4">
        <v>265306.08</v>
      </c>
      <c r="C105" s="4">
        <v>244000</v>
      </c>
    </row>
    <row r="106" spans="1:3" x14ac:dyDescent="0.25">
      <c r="A106" s="4">
        <v>520000</v>
      </c>
      <c r="B106" s="4">
        <v>267806.08000000002</v>
      </c>
      <c r="C106" s="4">
        <v>245750</v>
      </c>
    </row>
    <row r="107" spans="1:3" x14ac:dyDescent="0.25">
      <c r="A107" s="4">
        <v>525000</v>
      </c>
      <c r="B107" s="4">
        <v>270306.08</v>
      </c>
      <c r="C107" s="4">
        <v>247500</v>
      </c>
    </row>
    <row r="108" spans="1:3" x14ac:dyDescent="0.25">
      <c r="A108" s="4">
        <v>530000</v>
      </c>
      <c r="B108" s="4">
        <v>272806.08</v>
      </c>
      <c r="C108" s="4">
        <v>249250</v>
      </c>
    </row>
    <row r="109" spans="1:3" x14ac:dyDescent="0.25">
      <c r="A109" s="4">
        <v>535000</v>
      </c>
      <c r="B109" s="4">
        <v>275306.08</v>
      </c>
      <c r="C109" s="4">
        <v>251000</v>
      </c>
    </row>
    <row r="110" spans="1:3" x14ac:dyDescent="0.25">
      <c r="A110" s="4">
        <v>540000</v>
      </c>
      <c r="B110" s="4">
        <v>277806.08000000002</v>
      </c>
      <c r="C110" s="4">
        <v>252750</v>
      </c>
    </row>
    <row r="111" spans="1:3" x14ac:dyDescent="0.25">
      <c r="A111" s="4">
        <v>545000</v>
      </c>
      <c r="B111" s="4">
        <v>280306.08</v>
      </c>
      <c r="C111" s="4">
        <v>254500</v>
      </c>
    </row>
    <row r="112" spans="1:3" x14ac:dyDescent="0.25">
      <c r="A112" s="4">
        <v>550000</v>
      </c>
      <c r="B112" s="4">
        <v>282806.08</v>
      </c>
      <c r="C112" s="4">
        <v>256250</v>
      </c>
    </row>
    <row r="113" spans="1:3" x14ac:dyDescent="0.25">
      <c r="A113" s="4">
        <v>555000</v>
      </c>
      <c r="B113" s="4">
        <v>285306.08</v>
      </c>
      <c r="C113" s="4">
        <v>258000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Gross-Net</vt:lpstr>
      <vt:lpstr>New Tax System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 Paul</dc:creator>
  <cp:lastModifiedBy>Lukas Paul</cp:lastModifiedBy>
  <dcterms:created xsi:type="dcterms:W3CDTF">2015-06-05T18:19:34Z</dcterms:created>
  <dcterms:modified xsi:type="dcterms:W3CDTF">2024-09-11T21:05:38Z</dcterms:modified>
</cp:coreProperties>
</file>